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F:\UTX a Wordprocessing školské kolo\Kraj Slovensko Svet\Slovensko\SIP CK 2025 Slanická Osada\Postupové tabuľky\"/>
    </mc:Choice>
  </mc:AlternateContent>
  <xr:revisionPtr revIDLastSave="0" documentId="13_ncr:1_{F02B6231-E1E9-463E-90E7-D5667BA65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I78" i="1"/>
  <c r="J64" i="1"/>
  <c r="I64" i="1"/>
  <c r="J55" i="1"/>
  <c r="I55" i="1"/>
  <c r="J32" i="1"/>
  <c r="I32" i="1"/>
  <c r="J25" i="1"/>
  <c r="I25" i="1"/>
  <c r="J15" i="1"/>
  <c r="I15" i="1"/>
  <c r="J13" i="1"/>
  <c r="I13" i="1"/>
  <c r="J8" i="1"/>
  <c r="I8" i="1"/>
  <c r="J47" i="1" l="1"/>
  <c r="I47" i="1"/>
  <c r="J43" i="1"/>
  <c r="I43" i="1"/>
  <c r="J28" i="1"/>
  <c r="I28" i="1"/>
  <c r="J27" i="1"/>
  <c r="I27" i="1"/>
  <c r="J3" i="1"/>
  <c r="I3" i="1"/>
  <c r="J98" i="1"/>
  <c r="I98" i="1"/>
  <c r="J97" i="1"/>
  <c r="I97" i="1"/>
  <c r="J95" i="1"/>
  <c r="I95" i="1"/>
  <c r="J94" i="1"/>
  <c r="I94" i="1"/>
  <c r="J93" i="1"/>
  <c r="I93" i="1"/>
  <c r="J91" i="1"/>
  <c r="I91" i="1"/>
  <c r="J89" i="1"/>
  <c r="I89" i="1"/>
  <c r="J87" i="1"/>
  <c r="I87" i="1"/>
  <c r="J85" i="1"/>
  <c r="I85" i="1"/>
  <c r="J81" i="1"/>
  <c r="I81" i="1"/>
  <c r="J80" i="1"/>
  <c r="I80" i="1"/>
  <c r="J75" i="1"/>
  <c r="I75" i="1"/>
  <c r="J71" i="1"/>
  <c r="I71" i="1"/>
  <c r="J70" i="1"/>
  <c r="I70" i="1"/>
  <c r="J69" i="1"/>
  <c r="I69" i="1"/>
  <c r="J66" i="1"/>
  <c r="I66" i="1"/>
  <c r="J63" i="1"/>
  <c r="I63" i="1"/>
  <c r="J56" i="1"/>
  <c r="I56" i="1"/>
  <c r="J54" i="1"/>
  <c r="I54" i="1"/>
  <c r="J49" i="1"/>
  <c r="I49" i="1"/>
  <c r="J45" i="1"/>
  <c r="I45" i="1"/>
  <c r="J33" i="1"/>
  <c r="I33" i="1"/>
  <c r="J31" i="1"/>
  <c r="I31" i="1"/>
  <c r="J30" i="1"/>
  <c r="I30" i="1"/>
  <c r="J23" i="1"/>
  <c r="I23" i="1"/>
  <c r="J22" i="1"/>
  <c r="I22" i="1"/>
  <c r="J7" i="1"/>
  <c r="I7" i="1"/>
</calcChain>
</file>

<file path=xl/sharedStrings.xml><?xml version="1.0" encoding="utf-8"?>
<sst xmlns="http://schemas.openxmlformats.org/spreadsheetml/2006/main" count="404" uniqueCount="169">
  <si>
    <t>KSK</t>
  </si>
  <si>
    <t>4.</t>
  </si>
  <si>
    <t>3.</t>
  </si>
  <si>
    <t>2.</t>
  </si>
  <si>
    <t>Obchodná akadémia M. Hodžu, M. Rázusa 1 , 911 29 Trenčín</t>
  </si>
  <si>
    <t>Obchodná akadémia Prievidza, F. Madvu 2, 971 29 Prievidza</t>
  </si>
  <si>
    <t>TSK</t>
  </si>
  <si>
    <t>NSK</t>
  </si>
  <si>
    <t>5.</t>
  </si>
  <si>
    <t>Meno priezvisko</t>
  </si>
  <si>
    <t>Názov školy</t>
  </si>
  <si>
    <t>Ročník</t>
  </si>
  <si>
    <t>Kraj</t>
  </si>
  <si>
    <t>Hrubé údery</t>
  </si>
  <si>
    <t>Počet chýb</t>
  </si>
  <si>
    <t>Percento chýb</t>
  </si>
  <si>
    <t>Čisté údery za minútu</t>
  </si>
  <si>
    <t>Poradové číslo</t>
  </si>
  <si>
    <t>Postupová tabuľka kategórie - odpis textu</t>
  </si>
  <si>
    <t>postupujúci</t>
  </si>
  <si>
    <t>náhradníci</t>
  </si>
  <si>
    <t>Krajský víťaz</t>
  </si>
  <si>
    <t>Obchodná akadémia, Jesenského 259/6, 017 44 Považská Bystrica</t>
  </si>
  <si>
    <t>Obchodná akadémia, Akademika Hronca 8, Rožňava</t>
  </si>
  <si>
    <t>Obchodná akadémia, Watsonova 61, Košice</t>
  </si>
  <si>
    <t>Veronika Vaverčáková</t>
  </si>
  <si>
    <t>Stredná odborná škola ekonomická,  Stojan 1, Spišská Nová Ves</t>
  </si>
  <si>
    <t>Matej Šándor</t>
  </si>
  <si>
    <t>Andrej Štrbo</t>
  </si>
  <si>
    <t>Damián Liko</t>
  </si>
  <si>
    <t>Ronald Hamrák</t>
  </si>
  <si>
    <t>Stanislav Nipča</t>
  </si>
  <si>
    <t>Samuel Berec</t>
  </si>
  <si>
    <t>Aneta Matušková</t>
  </si>
  <si>
    <t>Peter Homola</t>
  </si>
  <si>
    <t>Matúš Trubíni</t>
  </si>
  <si>
    <t>BSK</t>
  </si>
  <si>
    <t>OA Nevädzová, Bratislava</t>
  </si>
  <si>
    <t>OA Dudova, Bratislava</t>
  </si>
  <si>
    <t>OA Račianska, Bratislava</t>
  </si>
  <si>
    <t>ŽSK</t>
  </si>
  <si>
    <t>Tomáš Murín</t>
  </si>
  <si>
    <t>Ján Buša</t>
  </si>
  <si>
    <t>Andrea Podstavková</t>
  </si>
  <si>
    <t>Simona Zaťková</t>
  </si>
  <si>
    <t>René Pastucha</t>
  </si>
  <si>
    <t>Jakub Samek</t>
  </si>
  <si>
    <t>SOŠ polytechnická, Jelšavská 404, Dolný Kubín-Kňažia</t>
  </si>
  <si>
    <t>Súkromná Spojená škola EDUCO, Slanická osada 2178, 029 01  Námestovo</t>
  </si>
  <si>
    <t>OA, Radlinského 1725/55, 026 01  Dolný Kubín</t>
  </si>
  <si>
    <t>OA, Scota Viatora 4, 034 01 Ružomberok</t>
  </si>
  <si>
    <t>Matej Kovaľský</t>
  </si>
  <si>
    <t>Natália Harabinová</t>
  </si>
  <si>
    <t>Obchodná akadémia, Murgašova 94, 058 01 Poprad</t>
  </si>
  <si>
    <t>PSK</t>
  </si>
  <si>
    <t>TTSK</t>
  </si>
  <si>
    <t>Obchodná akadémia, Mládežnícka 158/5, Sereď</t>
  </si>
  <si>
    <t>BBSK</t>
  </si>
  <si>
    <t>Ján Aurel Kinlovič</t>
  </si>
  <si>
    <t>Obchodná akadémia Trebišov</t>
  </si>
  <si>
    <t>Peter Gdovin</t>
  </si>
  <si>
    <t>Ján Horvát</t>
  </si>
  <si>
    <t>Dominika Tóbisová</t>
  </si>
  <si>
    <t>OA,Nám.hrdinov 7,Šurany</t>
  </si>
  <si>
    <t>Samuel Javor</t>
  </si>
  <si>
    <t>OA, Bolečkova 2, Nitra</t>
  </si>
  <si>
    <t>OA,K.Kittenbergera 2,Levice</t>
  </si>
  <si>
    <t>SOŠ HSaO,Zdravotnícka 3,Nové Zámky</t>
  </si>
  <si>
    <t>Damián Kňazeje</t>
  </si>
  <si>
    <t>OA, Inovecká 2041, Topoľčany</t>
  </si>
  <si>
    <t>Nikolas Wagner</t>
  </si>
  <si>
    <t>OA,K.Kittenbergera 2, Levice</t>
  </si>
  <si>
    <t>Samuel Ondrla</t>
  </si>
  <si>
    <t>OA, Bernolákova 526, Zlaté Moravce</t>
  </si>
  <si>
    <t>Karin Bahelková</t>
  </si>
  <si>
    <t>OA, Nám. Hrdinov7, Šurany</t>
  </si>
  <si>
    <t>Michael Benovič</t>
  </si>
  <si>
    <t>Alexej Tóth</t>
  </si>
  <si>
    <t>OA, K.Kittenbergera 2, Levice</t>
  </si>
  <si>
    <t>Lenka Filipová</t>
  </si>
  <si>
    <t>Filip Mižikar</t>
  </si>
  <si>
    <t>Erik Varga</t>
  </si>
  <si>
    <t>Jana Krumpolcová</t>
  </si>
  <si>
    <t>SOA,Sv. Štefana35,Štúrovo,EP Nitra</t>
  </si>
  <si>
    <t>Oliver Nagy</t>
  </si>
  <si>
    <t>SOŠtech., 1. mája 500, Vráble</t>
  </si>
  <si>
    <t>Boris Eliáš</t>
  </si>
  <si>
    <t>Tamara Rajová</t>
  </si>
  <si>
    <t>SŠ, Komárňanská 28, Nové Zámky</t>
  </si>
  <si>
    <t>Bernadett Petrášová</t>
  </si>
  <si>
    <t>Igor Lontoš</t>
  </si>
  <si>
    <t>Karolína Gáliková</t>
  </si>
  <si>
    <t>SOA,Sv. Štefana 36, Štúrovo</t>
  </si>
  <si>
    <t>Emese Csala</t>
  </si>
  <si>
    <t>SOŠtech.,Bratislavská 10, Komárno</t>
  </si>
  <si>
    <t>Vivien Kozmová</t>
  </si>
  <si>
    <t>SOŠtech., Bratislavská 10, Komárno</t>
  </si>
  <si>
    <t>Marek Paško</t>
  </si>
  <si>
    <t>Obchodná akadémia, Komenského 1, 066 01 Humenné</t>
  </si>
  <si>
    <t>Tamara Petríková</t>
  </si>
  <si>
    <t>Lukáš Kaleta</t>
  </si>
  <si>
    <t>PSK Prešov</t>
  </si>
  <si>
    <t>Kurinec samuel</t>
  </si>
  <si>
    <t>Obchodná akadémia, Dlhá 256/10, Senica</t>
  </si>
  <si>
    <t>Obchodná akadémia, Kukučínova 2, Trnava</t>
  </si>
  <si>
    <t>Pobjecká Lucia</t>
  </si>
  <si>
    <t>Gažo Oliver</t>
  </si>
  <si>
    <t>Náterová Nina</t>
  </si>
  <si>
    <t>Šišuláková Barbora</t>
  </si>
  <si>
    <t>Danielová Sára</t>
  </si>
  <si>
    <t>Pazúr Matej</t>
  </si>
  <si>
    <t>Kollár Adrian</t>
  </si>
  <si>
    <t>Martin Rotter</t>
  </si>
  <si>
    <t>Tomáš Romaňák</t>
  </si>
  <si>
    <t>Andrej Hucík</t>
  </si>
  <si>
    <t>Veronika Mikolajčíková</t>
  </si>
  <si>
    <t>Nina Mudroňová</t>
  </si>
  <si>
    <t>Katarína Tomášová</t>
  </si>
  <si>
    <t>Peter Kamien</t>
  </si>
  <si>
    <t>Tamara Janúšková</t>
  </si>
  <si>
    <t>Barbora Riečanová</t>
  </si>
  <si>
    <t>Barbora Ježová</t>
  </si>
  <si>
    <t>Gymnázium sv. Františka z Assisi, J. M. Hurbana 44, 010 01 Žilina</t>
  </si>
  <si>
    <t>OA, Bernolákova 2, 036 01 Martin</t>
  </si>
  <si>
    <t>SOŠs, Športová 1326, 024 01 Kysucké Nové mesto</t>
  </si>
  <si>
    <t>septima</t>
  </si>
  <si>
    <t>EDUCO NO</t>
  </si>
  <si>
    <t>Karolína Pavlíková</t>
  </si>
  <si>
    <t>Samuel Molnár</t>
  </si>
  <si>
    <t>Patrícia Schönová</t>
  </si>
  <si>
    <t>Gabriel Paulíny</t>
  </si>
  <si>
    <t>Samuel Žubor</t>
  </si>
  <si>
    <t>Matej Nagy</t>
  </si>
  <si>
    <t>Alexadra Púčková</t>
  </si>
  <si>
    <t>Lenka Miklóšová</t>
  </si>
  <si>
    <t>Čokina Vladimír</t>
  </si>
  <si>
    <t>Köröš Tomáš</t>
  </si>
  <si>
    <t>Gatial Branislav</t>
  </si>
  <si>
    <t>Brezinová Sandra</t>
  </si>
  <si>
    <t>Miškárová Barbora</t>
  </si>
  <si>
    <t>Staňáková Natália</t>
  </si>
  <si>
    <t>Baňárová Aneta</t>
  </si>
  <si>
    <t>Krško Tomáš</t>
  </si>
  <si>
    <t>Pekarová Laura</t>
  </si>
  <si>
    <t>Hlinka Matúš</t>
  </si>
  <si>
    <t>Ficeková Marianna</t>
  </si>
  <si>
    <t>Barienčík Samuel</t>
  </si>
  <si>
    <t>Caban Lukáš</t>
  </si>
  <si>
    <t>Kolečanský Matúš</t>
  </si>
  <si>
    <t>Gellérová Diana</t>
  </si>
  <si>
    <t>Tula Timotej</t>
  </si>
  <si>
    <t>Pagáčová Simona</t>
  </si>
  <si>
    <t>SOŠ J. A. Baťu Partizánske, Námestie SNP 5, 958 01 Partizánske</t>
  </si>
  <si>
    <t>Kadir Dag</t>
  </si>
  <si>
    <t>Spojená škola, organizačná škola Obchodná akadémia, Jarmočná 108, 064 01 Stará Ľubovňa</t>
  </si>
  <si>
    <t>Matej Valent</t>
  </si>
  <si>
    <t>OA Banská Bystrica</t>
  </si>
  <si>
    <t>Petronela Václaviková</t>
  </si>
  <si>
    <t>Maroš Bošeľa</t>
  </si>
  <si>
    <t>Natália Liptáková</t>
  </si>
  <si>
    <t>Dárius Ondrej Račák</t>
  </si>
  <si>
    <t>Petra Hrončeková</t>
  </si>
  <si>
    <t>Erik Lukas Gál</t>
  </si>
  <si>
    <t>Lenka Súňaiová</t>
  </si>
  <si>
    <t>OA - KA, Rim. Sobota</t>
  </si>
  <si>
    <t>EGT Tisovec</t>
  </si>
  <si>
    <t>OA Brezno</t>
  </si>
  <si>
    <t xml:space="preserve">4. </t>
  </si>
  <si>
    <t>Biskupský úrad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</si>
</sst>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6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2" xfId="0" applyNumberForma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right" vertical="center"/>
    </xf>
    <xf numFmtId="0" fontId="0" fillId="2" borderId="0" xfId="0" applyFill="1"/>
    <xf numFmtId="0" fontId="0" fillId="3" borderId="0" xfId="0" applyFill="1"/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2" borderId="12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3" fontId="0" fillId="2" borderId="12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3" fontId="0" fillId="0" borderId="1" xfId="0" applyNumberForma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3" fontId="0" fillId="0" borderId="3" xfId="0" applyNumberForma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0" fillId="2" borderId="12" xfId="0" applyFill="1" applyBorder="1"/>
    <xf numFmtId="0" fontId="0" fillId="2" borderId="12" xfId="0" applyFill="1" applyBorder="1" applyAlignment="1">
      <alignment horizontal="center"/>
    </xf>
    <xf numFmtId="164" fontId="0" fillId="2" borderId="12" xfId="0" applyNumberFormat="1" applyFill="1" applyBorder="1" applyAlignment="1">
      <alignment horizontal="right"/>
    </xf>
    <xf numFmtId="2" fontId="6" fillId="2" borderId="2" xfId="0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right" vertical="center"/>
    </xf>
    <xf numFmtId="2" fontId="0" fillId="2" borderId="13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2" xfId="0" applyNumberFormat="1" applyFill="1" applyBorder="1" applyAlignment="1">
      <alignment vertical="center"/>
    </xf>
    <xf numFmtId="2" fontId="6" fillId="2" borderId="2" xfId="0" applyNumberFormat="1" applyFont="1" applyFill="1" applyBorder="1"/>
    <xf numFmtId="2" fontId="1" fillId="2" borderId="2" xfId="0" applyNumberFormat="1" applyFont="1" applyFill="1" applyBorder="1" applyAlignment="1">
      <alignment vertical="center"/>
    </xf>
    <xf numFmtId="2" fontId="0" fillId="2" borderId="7" xfId="0" applyNumberFormat="1" applyFill="1" applyBorder="1" applyAlignment="1">
      <alignment vertical="center"/>
    </xf>
    <xf numFmtId="2" fontId="0" fillId="2" borderId="13" xfId="0" applyNumberFormat="1" applyFill="1" applyBorder="1"/>
    <xf numFmtId="2" fontId="5" fillId="2" borderId="2" xfId="1" applyNumberFormat="1" applyFont="1" applyFill="1" applyBorder="1" applyAlignment="1">
      <alignment vertical="center"/>
    </xf>
    <xf numFmtId="2" fontId="6" fillId="3" borderId="2" xfId="0" applyNumberFormat="1" applyFont="1" applyFill="1" applyBorder="1"/>
    <xf numFmtId="2" fontId="0" fillId="3" borderId="2" xfId="0" applyNumberFormat="1" applyFill="1" applyBorder="1" applyAlignment="1">
      <alignment vertical="center"/>
    </xf>
    <xf numFmtId="2" fontId="0" fillId="0" borderId="2" xfId="0" applyNumberFormat="1" applyBorder="1"/>
    <xf numFmtId="2" fontId="6" fillId="0" borderId="2" xfId="0" applyNumberFormat="1" applyFont="1" applyBorder="1"/>
    <xf numFmtId="2" fontId="5" fillId="0" borderId="2" xfId="1" applyNumberFormat="1" applyFont="1" applyBorder="1" applyAlignment="1">
      <alignment vertical="center"/>
    </xf>
    <xf numFmtId="2" fontId="6" fillId="0" borderId="7" xfId="0" applyNumberFormat="1" applyFont="1" applyBorder="1"/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workbookViewId="0">
      <selection activeCell="J13" sqref="J13"/>
    </sheetView>
  </sheetViews>
  <sheetFormatPr defaultRowHeight="14.4" x14ac:dyDescent="0.3"/>
  <cols>
    <col min="1" max="2" width="9.33203125" customWidth="1"/>
    <col min="3" max="3" width="25.88671875" bestFit="1" customWidth="1"/>
    <col min="4" max="4" width="77.6640625" bestFit="1" customWidth="1"/>
    <col min="5" max="5" width="9" style="23" bestFit="1" customWidth="1"/>
    <col min="6" max="6" width="8.88671875" style="23"/>
    <col min="7" max="8" width="9" style="23" bestFit="1" customWidth="1"/>
    <col min="9" max="9" width="9" style="35" bestFit="1" customWidth="1"/>
    <col min="10" max="10" width="9.109375" bestFit="1" customWidth="1"/>
  </cols>
  <sheetData>
    <row r="1" spans="1:13" ht="38.4" customHeight="1" thickBot="1" x14ac:dyDescent="0.35">
      <c r="A1" s="65" t="s">
        <v>18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ht="43.8" thickBot="1" x14ac:dyDescent="0.35">
      <c r="A2" s="2" t="s">
        <v>17</v>
      </c>
      <c r="B2" s="3" t="s">
        <v>21</v>
      </c>
      <c r="C2" s="4" t="s">
        <v>9</v>
      </c>
      <c r="D2" s="4" t="s">
        <v>10</v>
      </c>
      <c r="E2" s="4" t="s">
        <v>11</v>
      </c>
      <c r="F2" s="4" t="s">
        <v>12</v>
      </c>
      <c r="G2" s="5" t="s">
        <v>13</v>
      </c>
      <c r="H2" s="5" t="s">
        <v>14</v>
      </c>
      <c r="I2" s="6" t="s">
        <v>15</v>
      </c>
      <c r="J2" s="7" t="s">
        <v>16</v>
      </c>
    </row>
    <row r="3" spans="1:13" x14ac:dyDescent="0.3">
      <c r="A3" s="68">
        <v>1</v>
      </c>
      <c r="B3" s="69" t="s">
        <v>54</v>
      </c>
      <c r="C3" s="70" t="s">
        <v>97</v>
      </c>
      <c r="D3" s="71" t="s">
        <v>98</v>
      </c>
      <c r="E3" s="72" t="s">
        <v>3</v>
      </c>
      <c r="F3" s="67" t="s">
        <v>54</v>
      </c>
      <c r="G3" s="73">
        <v>3443</v>
      </c>
      <c r="H3" s="67">
        <v>5</v>
      </c>
      <c r="I3" s="74">
        <f t="shared" ref="I3" si="0">ROUNDDOWN((H3*100)/G3,2)</f>
        <v>0.14000000000000001</v>
      </c>
      <c r="J3" s="100">
        <f t="shared" ref="J3" si="1">(G3-H3*50)/10</f>
        <v>319.3</v>
      </c>
    </row>
    <row r="4" spans="1:13" x14ac:dyDescent="0.3">
      <c r="A4" s="37">
        <v>2</v>
      </c>
      <c r="B4" s="38" t="s">
        <v>36</v>
      </c>
      <c r="C4" s="39" t="s">
        <v>127</v>
      </c>
      <c r="D4" s="39" t="s">
        <v>37</v>
      </c>
      <c r="E4" s="40" t="s">
        <v>3</v>
      </c>
      <c r="F4" s="41" t="s">
        <v>36</v>
      </c>
      <c r="G4" s="75">
        <v>3076</v>
      </c>
      <c r="H4" s="42">
        <v>3</v>
      </c>
      <c r="I4" s="43">
        <v>9.8000000000000004E-2</v>
      </c>
      <c r="J4" s="101">
        <v>292.60000000000002</v>
      </c>
    </row>
    <row r="5" spans="1:13" x14ac:dyDescent="0.3">
      <c r="A5" s="37">
        <v>3</v>
      </c>
      <c r="B5" s="44" t="s">
        <v>6</v>
      </c>
      <c r="C5" s="39" t="s">
        <v>135</v>
      </c>
      <c r="D5" s="45" t="s">
        <v>4</v>
      </c>
      <c r="E5" s="41" t="s">
        <v>1</v>
      </c>
      <c r="F5" s="41" t="s">
        <v>6</v>
      </c>
      <c r="G5" s="75">
        <v>4268</v>
      </c>
      <c r="H5" s="41">
        <v>3</v>
      </c>
      <c r="I5" s="46">
        <v>7.0000000000000007E-2</v>
      </c>
      <c r="J5" s="102">
        <v>411.8</v>
      </c>
      <c r="L5" s="63"/>
      <c r="M5" t="s">
        <v>19</v>
      </c>
    </row>
    <row r="6" spans="1:13" x14ac:dyDescent="0.3">
      <c r="A6" s="37">
        <v>4</v>
      </c>
      <c r="B6" s="44" t="s">
        <v>55</v>
      </c>
      <c r="C6" s="47" t="s">
        <v>102</v>
      </c>
      <c r="D6" s="48" t="s">
        <v>56</v>
      </c>
      <c r="E6" s="49" t="s">
        <v>1</v>
      </c>
      <c r="F6" s="49" t="s">
        <v>55</v>
      </c>
      <c r="G6" s="75">
        <v>4359</v>
      </c>
      <c r="H6" s="41">
        <v>2</v>
      </c>
      <c r="I6" s="50">
        <v>0.04</v>
      </c>
      <c r="J6" s="102">
        <v>425.9</v>
      </c>
      <c r="L6" s="64"/>
      <c r="M6" t="s">
        <v>20</v>
      </c>
    </row>
    <row r="7" spans="1:13" x14ac:dyDescent="0.3">
      <c r="A7" s="37">
        <v>5</v>
      </c>
      <c r="B7" s="44" t="s">
        <v>7</v>
      </c>
      <c r="C7" s="51" t="s">
        <v>28</v>
      </c>
      <c r="D7" s="51" t="s">
        <v>63</v>
      </c>
      <c r="E7" s="40" t="s">
        <v>8</v>
      </c>
      <c r="F7" s="52" t="s">
        <v>7</v>
      </c>
      <c r="G7" s="75">
        <v>4122</v>
      </c>
      <c r="H7" s="52">
        <v>5</v>
      </c>
      <c r="I7" s="53">
        <f t="shared" ref="I7" si="2">(H7*100)/G7</f>
        <v>0.12130033964095099</v>
      </c>
      <c r="J7" s="103">
        <f t="shared" ref="J7" si="3">(G7-(H7*50))/10</f>
        <v>387.2</v>
      </c>
    </row>
    <row r="8" spans="1:13" x14ac:dyDescent="0.3">
      <c r="A8" s="37">
        <v>6</v>
      </c>
      <c r="B8" s="44" t="s">
        <v>57</v>
      </c>
      <c r="C8" s="39" t="s">
        <v>155</v>
      </c>
      <c r="D8" s="76" t="s">
        <v>156</v>
      </c>
      <c r="E8" s="41" t="s">
        <v>2</v>
      </c>
      <c r="F8" s="76" t="s">
        <v>57</v>
      </c>
      <c r="G8" s="75">
        <v>3622</v>
      </c>
      <c r="H8" s="41">
        <v>4</v>
      </c>
      <c r="I8" s="53">
        <f t="shared" ref="I8" si="4">ROUNDDOWN((H8*100)/G8,2)</f>
        <v>0.11</v>
      </c>
      <c r="J8" s="103">
        <f t="shared" ref="J8" si="5">(G8-H8*50)/10</f>
        <v>342.2</v>
      </c>
    </row>
    <row r="9" spans="1:13" x14ac:dyDescent="0.3">
      <c r="A9" s="37">
        <v>7</v>
      </c>
      <c r="B9" s="44" t="s">
        <v>0</v>
      </c>
      <c r="C9" s="54" t="s">
        <v>58</v>
      </c>
      <c r="D9" s="48" t="s">
        <v>24</v>
      </c>
      <c r="E9" s="55" t="s">
        <v>2</v>
      </c>
      <c r="F9" s="55" t="s">
        <v>0</v>
      </c>
      <c r="G9" s="75">
        <v>3700</v>
      </c>
      <c r="H9" s="55">
        <v>2</v>
      </c>
      <c r="I9" s="56">
        <v>5.3999999999999999E-2</v>
      </c>
      <c r="J9" s="104">
        <v>360</v>
      </c>
    </row>
    <row r="10" spans="1:13" ht="15" thickBot="1" x14ac:dyDescent="0.35">
      <c r="A10" s="57">
        <v>8</v>
      </c>
      <c r="B10" s="58" t="s">
        <v>40</v>
      </c>
      <c r="C10" s="59" t="s">
        <v>45</v>
      </c>
      <c r="D10" s="59" t="s">
        <v>50</v>
      </c>
      <c r="E10" s="60" t="s">
        <v>2</v>
      </c>
      <c r="F10" s="60" t="s">
        <v>40</v>
      </c>
      <c r="G10" s="61">
        <v>3368</v>
      </c>
      <c r="H10" s="60">
        <v>1</v>
      </c>
      <c r="I10" s="62">
        <v>0.02</v>
      </c>
      <c r="J10" s="105">
        <v>331.8</v>
      </c>
    </row>
    <row r="11" spans="1:13" x14ac:dyDescent="0.3">
      <c r="A11" s="68">
        <v>9</v>
      </c>
      <c r="B11" s="80"/>
      <c r="C11" s="81" t="s">
        <v>136</v>
      </c>
      <c r="D11" s="70" t="s">
        <v>4</v>
      </c>
      <c r="E11" s="67" t="s">
        <v>1</v>
      </c>
      <c r="F11" s="67" t="s">
        <v>6</v>
      </c>
      <c r="G11" s="73">
        <v>3857</v>
      </c>
      <c r="H11" s="82">
        <v>3</v>
      </c>
      <c r="I11" s="83">
        <v>7.8E-2</v>
      </c>
      <c r="J11" s="106">
        <v>370.7</v>
      </c>
    </row>
    <row r="12" spans="1:13" x14ac:dyDescent="0.3">
      <c r="A12" s="37">
        <v>10</v>
      </c>
      <c r="B12" s="40"/>
      <c r="C12" s="39" t="s">
        <v>105</v>
      </c>
      <c r="D12" s="48" t="s">
        <v>103</v>
      </c>
      <c r="E12" s="49" t="s">
        <v>1</v>
      </c>
      <c r="F12" s="49" t="s">
        <v>55</v>
      </c>
      <c r="G12" s="75">
        <v>3835</v>
      </c>
      <c r="H12" s="41">
        <v>4</v>
      </c>
      <c r="I12" s="50">
        <v>0.1</v>
      </c>
      <c r="J12" s="102">
        <v>363.5</v>
      </c>
    </row>
    <row r="13" spans="1:13" x14ac:dyDescent="0.3">
      <c r="A13" s="37">
        <v>11</v>
      </c>
      <c r="B13" s="47"/>
      <c r="C13" s="51" t="s">
        <v>157</v>
      </c>
      <c r="D13" s="51" t="s">
        <v>164</v>
      </c>
      <c r="E13" s="41" t="s">
        <v>1</v>
      </c>
      <c r="F13" s="76" t="s">
        <v>57</v>
      </c>
      <c r="G13" s="75">
        <v>3396</v>
      </c>
      <c r="H13" s="41">
        <v>0</v>
      </c>
      <c r="I13" s="53">
        <f>ROUNDDOWN((H13*100)/G13,2)</f>
        <v>0</v>
      </c>
      <c r="J13" s="84">
        <f>(G13-H13*50)/10</f>
        <v>339.6</v>
      </c>
    </row>
    <row r="14" spans="1:13" x14ac:dyDescent="0.3">
      <c r="A14" s="37">
        <v>12</v>
      </c>
      <c r="B14" s="40"/>
      <c r="C14" s="85" t="s">
        <v>25</v>
      </c>
      <c r="D14" s="48" t="s">
        <v>26</v>
      </c>
      <c r="E14" s="86" t="s">
        <v>2</v>
      </c>
      <c r="F14" s="55" t="s">
        <v>0</v>
      </c>
      <c r="G14" s="75">
        <v>3367</v>
      </c>
      <c r="H14" s="86">
        <v>0</v>
      </c>
      <c r="I14" s="87">
        <v>0</v>
      </c>
      <c r="J14" s="107">
        <v>336.7</v>
      </c>
    </row>
    <row r="15" spans="1:13" x14ac:dyDescent="0.3">
      <c r="A15" s="37">
        <v>13</v>
      </c>
      <c r="B15" s="47"/>
      <c r="C15" s="51" t="s">
        <v>158</v>
      </c>
      <c r="D15" s="51" t="s">
        <v>156</v>
      </c>
      <c r="E15" s="41" t="s">
        <v>1</v>
      </c>
      <c r="F15" s="76" t="s">
        <v>57</v>
      </c>
      <c r="G15" s="75">
        <v>3369</v>
      </c>
      <c r="H15" s="41">
        <v>1</v>
      </c>
      <c r="I15" s="53">
        <f>ROUNDDOWN((H15*100)/G15,2)</f>
        <v>0.02</v>
      </c>
      <c r="J15" s="84">
        <f>(G15-H15*50)/10</f>
        <v>331.9</v>
      </c>
    </row>
    <row r="16" spans="1:13" x14ac:dyDescent="0.3">
      <c r="A16" s="37">
        <v>14</v>
      </c>
      <c r="B16" s="40"/>
      <c r="C16" s="39" t="s">
        <v>106</v>
      </c>
      <c r="D16" s="88" t="s">
        <v>104</v>
      </c>
      <c r="E16" s="89" t="s">
        <v>2</v>
      </c>
      <c r="F16" s="49" t="s">
        <v>55</v>
      </c>
      <c r="G16" s="75">
        <v>3297</v>
      </c>
      <c r="H16" s="41">
        <v>1</v>
      </c>
      <c r="I16" s="50">
        <v>0.03</v>
      </c>
      <c r="J16" s="102">
        <v>324.7</v>
      </c>
    </row>
    <row r="17" spans="1:10" x14ac:dyDescent="0.3">
      <c r="A17" s="37">
        <v>15</v>
      </c>
      <c r="B17" s="40"/>
      <c r="C17" s="45" t="s">
        <v>107</v>
      </c>
      <c r="D17" s="48" t="s">
        <v>103</v>
      </c>
      <c r="E17" s="49" t="s">
        <v>2</v>
      </c>
      <c r="F17" s="49" t="s">
        <v>55</v>
      </c>
      <c r="G17" s="75">
        <v>3222</v>
      </c>
      <c r="H17" s="41">
        <v>0</v>
      </c>
      <c r="I17" s="50">
        <v>0</v>
      </c>
      <c r="J17" s="102">
        <v>322.2</v>
      </c>
    </row>
    <row r="18" spans="1:10" x14ac:dyDescent="0.3">
      <c r="A18" s="37">
        <v>16</v>
      </c>
      <c r="B18" s="40"/>
      <c r="C18" s="39" t="s">
        <v>108</v>
      </c>
      <c r="D18" s="88" t="s">
        <v>103</v>
      </c>
      <c r="E18" s="89" t="s">
        <v>2</v>
      </c>
      <c r="F18" s="49" t="s">
        <v>55</v>
      </c>
      <c r="G18" s="75">
        <v>3396</v>
      </c>
      <c r="H18" s="41">
        <v>4</v>
      </c>
      <c r="I18" s="50">
        <v>0.11</v>
      </c>
      <c r="J18" s="102">
        <v>319.60000000000002</v>
      </c>
    </row>
    <row r="19" spans="1:10" x14ac:dyDescent="0.3">
      <c r="A19" s="37">
        <v>17</v>
      </c>
      <c r="B19" s="40"/>
      <c r="C19" s="39" t="s">
        <v>43</v>
      </c>
      <c r="D19" s="39" t="s">
        <v>48</v>
      </c>
      <c r="E19" s="41" t="s">
        <v>1</v>
      </c>
      <c r="F19" s="41" t="s">
        <v>126</v>
      </c>
      <c r="G19" s="75">
        <v>3253</v>
      </c>
      <c r="H19" s="41">
        <v>2</v>
      </c>
      <c r="I19" s="90">
        <v>0.06</v>
      </c>
      <c r="J19" s="102">
        <v>315.3</v>
      </c>
    </row>
    <row r="20" spans="1:10" x14ac:dyDescent="0.3">
      <c r="A20" s="37">
        <v>18</v>
      </c>
      <c r="B20" s="40"/>
      <c r="C20" s="39" t="s">
        <v>112</v>
      </c>
      <c r="D20" s="39" t="s">
        <v>122</v>
      </c>
      <c r="E20" s="41" t="s">
        <v>125</v>
      </c>
      <c r="F20" s="41" t="s">
        <v>40</v>
      </c>
      <c r="G20" s="75">
        <v>3550</v>
      </c>
      <c r="H20" s="41">
        <v>8</v>
      </c>
      <c r="I20" s="90">
        <v>0.22</v>
      </c>
      <c r="J20" s="102">
        <v>315</v>
      </c>
    </row>
    <row r="21" spans="1:10" x14ac:dyDescent="0.3">
      <c r="A21" s="37">
        <v>19</v>
      </c>
      <c r="B21" s="40"/>
      <c r="C21" s="39" t="s">
        <v>42</v>
      </c>
      <c r="D21" s="39" t="s">
        <v>47</v>
      </c>
      <c r="E21" s="41">
        <v>4</v>
      </c>
      <c r="F21" s="41" t="s">
        <v>40</v>
      </c>
      <c r="G21" s="75">
        <v>3196</v>
      </c>
      <c r="H21" s="41">
        <v>1</v>
      </c>
      <c r="I21" s="90">
        <v>0.03</v>
      </c>
      <c r="J21" s="102">
        <v>314.60000000000002</v>
      </c>
    </row>
    <row r="22" spans="1:10" x14ac:dyDescent="0.3">
      <c r="A22" s="37">
        <v>20</v>
      </c>
      <c r="B22" s="40"/>
      <c r="C22" s="51" t="s">
        <v>64</v>
      </c>
      <c r="D22" s="51" t="s">
        <v>65</v>
      </c>
      <c r="E22" s="52" t="s">
        <v>3</v>
      </c>
      <c r="F22" s="52" t="s">
        <v>7</v>
      </c>
      <c r="G22" s="75">
        <v>3152</v>
      </c>
      <c r="H22" s="52">
        <v>1</v>
      </c>
      <c r="I22" s="53">
        <f>(H22*100)/G22</f>
        <v>3.1725888324873094E-2</v>
      </c>
      <c r="J22" s="103">
        <f>(G22-(H22*50))/10</f>
        <v>310.2</v>
      </c>
    </row>
    <row r="23" spans="1:10" x14ac:dyDescent="0.3">
      <c r="A23" s="91">
        <v>21</v>
      </c>
      <c r="B23" s="92"/>
      <c r="C23" s="93" t="s">
        <v>29</v>
      </c>
      <c r="D23" s="93" t="s">
        <v>66</v>
      </c>
      <c r="E23" s="94" t="s">
        <v>2</v>
      </c>
      <c r="F23" s="94" t="s">
        <v>7</v>
      </c>
      <c r="G23" s="95">
        <v>3299</v>
      </c>
      <c r="H23" s="94">
        <v>4</v>
      </c>
      <c r="I23" s="96">
        <f>(H23*100)/G23</f>
        <v>0.12124886329190664</v>
      </c>
      <c r="J23" s="108">
        <f>(G23-(H23*50))/10</f>
        <v>309.89999999999998</v>
      </c>
    </row>
    <row r="24" spans="1:10" x14ac:dyDescent="0.3">
      <c r="A24" s="91">
        <v>22</v>
      </c>
      <c r="B24" s="92"/>
      <c r="C24" s="97" t="s">
        <v>113</v>
      </c>
      <c r="D24" s="97" t="s">
        <v>48</v>
      </c>
      <c r="E24" s="98" t="s">
        <v>2</v>
      </c>
      <c r="F24" s="98" t="s">
        <v>126</v>
      </c>
      <c r="G24" s="95">
        <v>3171</v>
      </c>
      <c r="H24" s="98">
        <v>2</v>
      </c>
      <c r="I24" s="99">
        <v>0.06</v>
      </c>
      <c r="J24" s="109">
        <v>307.10000000000002</v>
      </c>
    </row>
    <row r="25" spans="1:10" x14ac:dyDescent="0.3">
      <c r="A25" s="8">
        <v>23</v>
      </c>
      <c r="B25" s="21"/>
      <c r="C25" s="24" t="s">
        <v>159</v>
      </c>
      <c r="D25" s="24" t="s">
        <v>165</v>
      </c>
      <c r="E25" s="16" t="s">
        <v>3</v>
      </c>
      <c r="F25" s="66" t="s">
        <v>168</v>
      </c>
      <c r="G25" s="77">
        <v>3174</v>
      </c>
      <c r="H25" s="16">
        <v>3</v>
      </c>
      <c r="I25" s="30">
        <f>ROUNDDOWN((H25*100)/G25,2)</f>
        <v>0.09</v>
      </c>
      <c r="J25" s="78">
        <f>(G25-H25*50)/10</f>
        <v>302.39999999999998</v>
      </c>
    </row>
    <row r="26" spans="1:10" x14ac:dyDescent="0.3">
      <c r="A26" s="8">
        <v>24</v>
      </c>
      <c r="B26" s="18"/>
      <c r="C26" s="15" t="s">
        <v>109</v>
      </c>
      <c r="D26" s="17" t="s">
        <v>103</v>
      </c>
      <c r="E26" s="26" t="s">
        <v>2</v>
      </c>
      <c r="F26" s="26" t="s">
        <v>55</v>
      </c>
      <c r="G26" s="77">
        <v>3151</v>
      </c>
      <c r="H26" s="16">
        <v>3</v>
      </c>
      <c r="I26" s="27">
        <v>0.09</v>
      </c>
      <c r="J26" s="36">
        <v>300.10000000000002</v>
      </c>
    </row>
    <row r="27" spans="1:10" x14ac:dyDescent="0.3">
      <c r="A27" s="8">
        <v>25</v>
      </c>
      <c r="B27" s="18"/>
      <c r="C27" s="14" t="s">
        <v>51</v>
      </c>
      <c r="D27" s="12" t="s">
        <v>154</v>
      </c>
      <c r="E27" s="20" t="s">
        <v>1</v>
      </c>
      <c r="F27" s="16" t="s">
        <v>101</v>
      </c>
      <c r="G27" s="77">
        <v>3048</v>
      </c>
      <c r="H27" s="20">
        <v>1</v>
      </c>
      <c r="I27" s="33">
        <f>ROUNDDOWN((H27*100)/G27,2)</f>
        <v>0.03</v>
      </c>
      <c r="J27" s="36">
        <f>(G27-H27*50)/10</f>
        <v>299.8</v>
      </c>
    </row>
    <row r="28" spans="1:10" x14ac:dyDescent="0.3">
      <c r="A28" s="8">
        <v>26</v>
      </c>
      <c r="B28" s="18"/>
      <c r="C28" s="14" t="s">
        <v>99</v>
      </c>
      <c r="D28" s="12" t="s">
        <v>154</v>
      </c>
      <c r="E28" s="20" t="s">
        <v>1</v>
      </c>
      <c r="F28" s="16" t="s">
        <v>101</v>
      </c>
      <c r="G28" s="77">
        <v>3131</v>
      </c>
      <c r="H28" s="16">
        <v>3</v>
      </c>
      <c r="I28" s="33">
        <f>ROUNDDOWN((H28*100)/G28,2)</f>
        <v>0.09</v>
      </c>
      <c r="J28" s="36">
        <f>(G28-H28*50)/10</f>
        <v>298.10000000000002</v>
      </c>
    </row>
    <row r="29" spans="1:10" x14ac:dyDescent="0.3">
      <c r="A29" s="8">
        <v>27</v>
      </c>
      <c r="B29" s="18"/>
      <c r="C29" s="21" t="s">
        <v>137</v>
      </c>
      <c r="D29" s="14" t="s">
        <v>5</v>
      </c>
      <c r="E29" s="16" t="s">
        <v>1</v>
      </c>
      <c r="F29" s="16" t="s">
        <v>6</v>
      </c>
      <c r="G29" s="77">
        <v>3058</v>
      </c>
      <c r="H29" s="18">
        <v>2</v>
      </c>
      <c r="I29" s="34">
        <v>6.5000000000000002E-2</v>
      </c>
      <c r="J29" s="110">
        <v>295.8</v>
      </c>
    </row>
    <row r="30" spans="1:10" x14ac:dyDescent="0.3">
      <c r="A30" s="8">
        <v>28</v>
      </c>
      <c r="B30" s="18"/>
      <c r="C30" s="24" t="s">
        <v>30</v>
      </c>
      <c r="D30" s="24" t="s">
        <v>67</v>
      </c>
      <c r="E30" s="1" t="s">
        <v>2</v>
      </c>
      <c r="F30" s="1" t="s">
        <v>7</v>
      </c>
      <c r="G30" s="77">
        <v>3042</v>
      </c>
      <c r="H30" s="1">
        <v>2</v>
      </c>
      <c r="I30" s="30">
        <f>(H30*100)/G30</f>
        <v>6.5746219592373437E-2</v>
      </c>
      <c r="J30" s="111">
        <f>(G30-(H30*50))/10</f>
        <v>294.2</v>
      </c>
    </row>
    <row r="31" spans="1:10" x14ac:dyDescent="0.3">
      <c r="A31" s="8">
        <v>29</v>
      </c>
      <c r="B31" s="18"/>
      <c r="C31" s="24" t="s">
        <v>68</v>
      </c>
      <c r="D31" s="24" t="s">
        <v>69</v>
      </c>
      <c r="E31" s="1" t="s">
        <v>3</v>
      </c>
      <c r="F31" s="1" t="s">
        <v>7</v>
      </c>
      <c r="G31" s="77">
        <v>3042</v>
      </c>
      <c r="H31" s="1">
        <v>2</v>
      </c>
      <c r="I31" s="30">
        <f>(H31*100)/G31</f>
        <v>6.5746219592373437E-2</v>
      </c>
      <c r="J31" s="111">
        <f>(G31-(H31*50))/10</f>
        <v>294.2</v>
      </c>
    </row>
    <row r="32" spans="1:10" x14ac:dyDescent="0.3">
      <c r="A32" s="8">
        <v>30</v>
      </c>
      <c r="B32" s="21"/>
      <c r="C32" s="24" t="s">
        <v>160</v>
      </c>
      <c r="D32" s="24" t="s">
        <v>166</v>
      </c>
      <c r="E32" s="16" t="s">
        <v>1</v>
      </c>
      <c r="F32" s="66" t="s">
        <v>57</v>
      </c>
      <c r="G32" s="77">
        <v>2982</v>
      </c>
      <c r="H32" s="16">
        <v>1</v>
      </c>
      <c r="I32" s="30">
        <f>ROUNDDOWN((H32*100)/G32,2)</f>
        <v>0.03</v>
      </c>
      <c r="J32" s="78">
        <f>(G32-H32*50)/10</f>
        <v>293.2</v>
      </c>
    </row>
    <row r="33" spans="1:10" x14ac:dyDescent="0.3">
      <c r="A33" s="8">
        <v>31</v>
      </c>
      <c r="B33" s="18"/>
      <c r="C33" s="24" t="s">
        <v>70</v>
      </c>
      <c r="D33" s="24" t="s">
        <v>71</v>
      </c>
      <c r="E33" s="1" t="s">
        <v>1</v>
      </c>
      <c r="F33" s="1" t="s">
        <v>7</v>
      </c>
      <c r="G33" s="77">
        <v>2998</v>
      </c>
      <c r="H33" s="1">
        <v>2</v>
      </c>
      <c r="I33" s="30">
        <f>(H33*100)/G33</f>
        <v>6.6711140760507007E-2</v>
      </c>
      <c r="J33" s="111">
        <f>(G33-(H33*50))/10</f>
        <v>289.8</v>
      </c>
    </row>
    <row r="34" spans="1:10" x14ac:dyDescent="0.3">
      <c r="A34" s="8">
        <v>32</v>
      </c>
      <c r="B34" s="18"/>
      <c r="C34" s="15" t="s">
        <v>46</v>
      </c>
      <c r="D34" s="15" t="s">
        <v>49</v>
      </c>
      <c r="E34" s="16" t="s">
        <v>2</v>
      </c>
      <c r="F34" s="16" t="s">
        <v>40</v>
      </c>
      <c r="G34" s="77">
        <v>3040</v>
      </c>
      <c r="H34" s="16">
        <v>3</v>
      </c>
      <c r="I34" s="33">
        <v>0.09</v>
      </c>
      <c r="J34" s="36">
        <v>289</v>
      </c>
    </row>
    <row r="35" spans="1:10" x14ac:dyDescent="0.3">
      <c r="A35" s="8">
        <v>33</v>
      </c>
      <c r="B35" s="18"/>
      <c r="C35" s="9" t="s">
        <v>27</v>
      </c>
      <c r="D35" s="17" t="s">
        <v>59</v>
      </c>
      <c r="E35" s="11" t="s">
        <v>1</v>
      </c>
      <c r="F35" s="10" t="s">
        <v>0</v>
      </c>
      <c r="G35" s="77">
        <v>2939</v>
      </c>
      <c r="H35" s="11">
        <v>1</v>
      </c>
      <c r="I35" s="31">
        <v>3.4000000000000002E-2</v>
      </c>
      <c r="J35" s="112">
        <v>288.89999999999998</v>
      </c>
    </row>
    <row r="36" spans="1:10" x14ac:dyDescent="0.3">
      <c r="A36" s="8">
        <v>34</v>
      </c>
      <c r="B36" s="18"/>
      <c r="C36" s="15" t="s">
        <v>114</v>
      </c>
      <c r="D36" s="15" t="s">
        <v>48</v>
      </c>
      <c r="E36" s="16" t="s">
        <v>2</v>
      </c>
      <c r="F36" s="16" t="s">
        <v>126</v>
      </c>
      <c r="G36" s="77">
        <v>2955</v>
      </c>
      <c r="H36" s="16">
        <v>2</v>
      </c>
      <c r="I36" s="33">
        <v>0.06</v>
      </c>
      <c r="J36" s="36">
        <v>285.5</v>
      </c>
    </row>
    <row r="37" spans="1:10" x14ac:dyDescent="0.3">
      <c r="A37" s="8">
        <v>35</v>
      </c>
      <c r="B37" s="18"/>
      <c r="C37" s="15" t="s">
        <v>44</v>
      </c>
      <c r="D37" s="15" t="s">
        <v>49</v>
      </c>
      <c r="E37" s="16" t="s">
        <v>2</v>
      </c>
      <c r="F37" s="16" t="s">
        <v>40</v>
      </c>
      <c r="G37" s="77">
        <v>2998</v>
      </c>
      <c r="H37" s="16">
        <v>3</v>
      </c>
      <c r="I37" s="33">
        <v>0.1</v>
      </c>
      <c r="J37" s="36">
        <v>284.8</v>
      </c>
    </row>
    <row r="38" spans="1:10" x14ac:dyDescent="0.3">
      <c r="A38" s="8">
        <v>36</v>
      </c>
      <c r="B38" s="18"/>
      <c r="C38" s="21" t="s">
        <v>138</v>
      </c>
      <c r="D38" s="14" t="s">
        <v>4</v>
      </c>
      <c r="E38" s="16" t="s">
        <v>3</v>
      </c>
      <c r="F38" s="16" t="s">
        <v>6</v>
      </c>
      <c r="G38" s="77">
        <v>3189</v>
      </c>
      <c r="H38" s="18">
        <v>7</v>
      </c>
      <c r="I38" s="34">
        <v>0.22</v>
      </c>
      <c r="J38" s="110">
        <v>283.89999999999998</v>
      </c>
    </row>
    <row r="39" spans="1:10" x14ac:dyDescent="0.3">
      <c r="A39" s="8">
        <v>37</v>
      </c>
      <c r="B39" s="18"/>
      <c r="C39" s="21" t="s">
        <v>139</v>
      </c>
      <c r="D39" s="14" t="s">
        <v>22</v>
      </c>
      <c r="E39" s="16" t="s">
        <v>3</v>
      </c>
      <c r="F39" s="16" t="s">
        <v>6</v>
      </c>
      <c r="G39" s="77">
        <v>2812</v>
      </c>
      <c r="H39" s="18">
        <v>0</v>
      </c>
      <c r="I39" s="34">
        <v>0</v>
      </c>
      <c r="J39" s="110">
        <v>281.2</v>
      </c>
    </row>
    <row r="40" spans="1:10" x14ac:dyDescent="0.3">
      <c r="A40" s="8">
        <v>38</v>
      </c>
      <c r="B40" s="18"/>
      <c r="C40" s="15" t="s">
        <v>41</v>
      </c>
      <c r="D40" s="15" t="s">
        <v>49</v>
      </c>
      <c r="E40" s="16" t="s">
        <v>1</v>
      </c>
      <c r="F40" s="16" t="s">
        <v>40</v>
      </c>
      <c r="G40" s="77">
        <v>2907</v>
      </c>
      <c r="H40" s="16">
        <v>2</v>
      </c>
      <c r="I40" s="33">
        <v>0.06</v>
      </c>
      <c r="J40" s="36">
        <v>280.7</v>
      </c>
    </row>
    <row r="41" spans="1:10" x14ac:dyDescent="0.3">
      <c r="A41" s="8">
        <v>39</v>
      </c>
      <c r="B41" s="18"/>
      <c r="C41" s="21" t="s">
        <v>140</v>
      </c>
      <c r="D41" s="14" t="s">
        <v>4</v>
      </c>
      <c r="E41" s="16" t="s">
        <v>3</v>
      </c>
      <c r="F41" s="16" t="s">
        <v>6</v>
      </c>
      <c r="G41" s="77">
        <v>2954</v>
      </c>
      <c r="H41" s="18">
        <v>3</v>
      </c>
      <c r="I41" s="34">
        <v>0.10199999999999999</v>
      </c>
      <c r="J41" s="110">
        <v>280.39999999999998</v>
      </c>
    </row>
    <row r="42" spans="1:10" x14ac:dyDescent="0.3">
      <c r="A42" s="8">
        <v>40</v>
      </c>
      <c r="B42" s="18"/>
      <c r="C42" s="9" t="s">
        <v>60</v>
      </c>
      <c r="D42" s="17" t="s">
        <v>24</v>
      </c>
      <c r="E42" s="11" t="s">
        <v>3</v>
      </c>
      <c r="F42" s="10" t="s">
        <v>0</v>
      </c>
      <c r="G42" s="77">
        <v>3082</v>
      </c>
      <c r="H42" s="11">
        <v>6</v>
      </c>
      <c r="I42" s="31">
        <v>0.19500000000000001</v>
      </c>
      <c r="J42" s="112">
        <v>278.2</v>
      </c>
    </row>
    <row r="43" spans="1:10" x14ac:dyDescent="0.3">
      <c r="A43" s="8">
        <v>41</v>
      </c>
      <c r="B43" s="18"/>
      <c r="C43" s="14" t="s">
        <v>52</v>
      </c>
      <c r="D43" s="14" t="s">
        <v>53</v>
      </c>
      <c r="E43" s="20" t="s">
        <v>3</v>
      </c>
      <c r="F43" s="16" t="s">
        <v>101</v>
      </c>
      <c r="G43" s="77">
        <v>3057</v>
      </c>
      <c r="H43" s="16">
        <v>6</v>
      </c>
      <c r="I43" s="33">
        <f>ROUNDDOWN((H43*100)/G43,2)</f>
        <v>0.19</v>
      </c>
      <c r="J43" s="36">
        <f>(G43-H43*50)/10</f>
        <v>275.7</v>
      </c>
    </row>
    <row r="44" spans="1:10" x14ac:dyDescent="0.3">
      <c r="A44" s="8">
        <v>42</v>
      </c>
      <c r="B44" s="18"/>
      <c r="C44" s="9" t="s">
        <v>61</v>
      </c>
      <c r="D44" s="17" t="s">
        <v>23</v>
      </c>
      <c r="E44" s="11" t="s">
        <v>1</v>
      </c>
      <c r="F44" s="10" t="s">
        <v>0</v>
      </c>
      <c r="G44" s="77">
        <v>2747</v>
      </c>
      <c r="H44" s="11">
        <v>0</v>
      </c>
      <c r="I44" s="31">
        <v>0</v>
      </c>
      <c r="J44" s="112">
        <v>274.7</v>
      </c>
    </row>
    <row r="45" spans="1:10" x14ac:dyDescent="0.3">
      <c r="A45" s="8">
        <v>43</v>
      </c>
      <c r="B45" s="18"/>
      <c r="C45" s="24" t="s">
        <v>72</v>
      </c>
      <c r="D45" s="24" t="s">
        <v>73</v>
      </c>
      <c r="E45" s="1" t="s">
        <v>2</v>
      </c>
      <c r="F45" s="1" t="s">
        <v>7</v>
      </c>
      <c r="G45" s="77">
        <v>2878</v>
      </c>
      <c r="H45" s="1">
        <v>3</v>
      </c>
      <c r="I45" s="30">
        <f>(H45*100)/G45</f>
        <v>0.10423905489923559</v>
      </c>
      <c r="J45" s="111">
        <f>(G45-(H45*50))/10</f>
        <v>272.8</v>
      </c>
    </row>
    <row r="46" spans="1:10" x14ac:dyDescent="0.3">
      <c r="A46" s="8">
        <v>44</v>
      </c>
      <c r="B46" s="18"/>
      <c r="C46" s="9" t="s">
        <v>62</v>
      </c>
      <c r="D46" s="17" t="s">
        <v>23</v>
      </c>
      <c r="E46" s="11" t="s">
        <v>1</v>
      </c>
      <c r="F46" s="10" t="s">
        <v>0</v>
      </c>
      <c r="G46" s="77">
        <v>2865</v>
      </c>
      <c r="H46" s="11">
        <v>3</v>
      </c>
      <c r="I46" s="31">
        <v>0.105</v>
      </c>
      <c r="J46" s="112">
        <v>271.5</v>
      </c>
    </row>
    <row r="47" spans="1:10" x14ac:dyDescent="0.3">
      <c r="A47" s="8">
        <v>45</v>
      </c>
      <c r="B47" s="18"/>
      <c r="C47" s="14" t="s">
        <v>100</v>
      </c>
      <c r="D47" s="12" t="s">
        <v>154</v>
      </c>
      <c r="E47" s="20" t="s">
        <v>2</v>
      </c>
      <c r="F47" s="16" t="s">
        <v>101</v>
      </c>
      <c r="G47" s="77">
        <v>2904</v>
      </c>
      <c r="H47" s="16">
        <v>4</v>
      </c>
      <c r="I47" s="33">
        <f>ROUNDDOWN((H47*100)/G47,2)</f>
        <v>0.13</v>
      </c>
      <c r="J47" s="36">
        <f>(G47-H47*50)/10</f>
        <v>270.39999999999998</v>
      </c>
    </row>
    <row r="48" spans="1:10" x14ac:dyDescent="0.3">
      <c r="A48" s="8">
        <v>46</v>
      </c>
      <c r="B48" s="18"/>
      <c r="C48" s="15" t="s">
        <v>115</v>
      </c>
      <c r="D48" s="15" t="s">
        <v>123</v>
      </c>
      <c r="E48" s="16" t="s">
        <v>2</v>
      </c>
      <c r="F48" s="16" t="s">
        <v>40</v>
      </c>
      <c r="G48" s="77">
        <v>2844</v>
      </c>
      <c r="H48" s="16">
        <v>3</v>
      </c>
      <c r="I48" s="33">
        <v>0.01</v>
      </c>
      <c r="J48" s="36">
        <v>269.39999999999998</v>
      </c>
    </row>
    <row r="49" spans="1:10" x14ac:dyDescent="0.3">
      <c r="A49" s="8">
        <v>47</v>
      </c>
      <c r="B49" s="18"/>
      <c r="C49" s="24" t="s">
        <v>74</v>
      </c>
      <c r="D49" s="24" t="s">
        <v>65</v>
      </c>
      <c r="E49" s="1" t="s">
        <v>2</v>
      </c>
      <c r="F49" s="1" t="s">
        <v>7</v>
      </c>
      <c r="G49" s="77">
        <v>2784</v>
      </c>
      <c r="H49" s="1">
        <v>2</v>
      </c>
      <c r="I49" s="30">
        <f>(H49*100)/G49</f>
        <v>7.183908045977011E-2</v>
      </c>
      <c r="J49" s="111">
        <f>(G49-(H49*50))/10</f>
        <v>268.39999999999998</v>
      </c>
    </row>
    <row r="50" spans="1:10" x14ac:dyDescent="0.3">
      <c r="A50" s="8">
        <v>48</v>
      </c>
      <c r="B50" s="18"/>
      <c r="C50" s="21" t="s">
        <v>141</v>
      </c>
      <c r="D50" s="14" t="s">
        <v>4</v>
      </c>
      <c r="E50" s="16" t="s">
        <v>2</v>
      </c>
      <c r="F50" s="16" t="s">
        <v>6</v>
      </c>
      <c r="G50" s="77">
        <v>2869</v>
      </c>
      <c r="H50" s="18">
        <v>4</v>
      </c>
      <c r="I50" s="34">
        <v>0.13900000000000001</v>
      </c>
      <c r="J50" s="110">
        <v>266.89999999999998</v>
      </c>
    </row>
    <row r="51" spans="1:10" x14ac:dyDescent="0.3">
      <c r="A51" s="8">
        <v>49</v>
      </c>
      <c r="B51" s="18"/>
      <c r="C51" s="15" t="s">
        <v>110</v>
      </c>
      <c r="D51" s="17" t="s">
        <v>56</v>
      </c>
      <c r="E51" s="26" t="s">
        <v>3</v>
      </c>
      <c r="F51" s="26" t="s">
        <v>55</v>
      </c>
      <c r="G51" s="77">
        <v>2799</v>
      </c>
      <c r="H51" s="16">
        <v>3</v>
      </c>
      <c r="I51" s="27">
        <v>0.1</v>
      </c>
      <c r="J51" s="36">
        <v>264.89999999999998</v>
      </c>
    </row>
    <row r="52" spans="1:10" x14ac:dyDescent="0.3">
      <c r="A52" s="8">
        <v>50</v>
      </c>
      <c r="B52" s="18"/>
      <c r="C52" s="15" t="s">
        <v>128</v>
      </c>
      <c r="D52" s="15" t="s">
        <v>39</v>
      </c>
      <c r="E52" s="16" t="s">
        <v>2</v>
      </c>
      <c r="F52" s="16" t="s">
        <v>36</v>
      </c>
      <c r="G52" s="77">
        <v>2897</v>
      </c>
      <c r="H52" s="13">
        <v>5</v>
      </c>
      <c r="I52" s="29">
        <v>0.17299999999999999</v>
      </c>
      <c r="J52" s="110">
        <v>264.7</v>
      </c>
    </row>
    <row r="53" spans="1:10" x14ac:dyDescent="0.3">
      <c r="A53" s="8">
        <v>51</v>
      </c>
      <c r="B53" s="18"/>
      <c r="C53" s="15" t="s">
        <v>116</v>
      </c>
      <c r="D53" s="15" t="s">
        <v>49</v>
      </c>
      <c r="E53" s="16" t="s">
        <v>2</v>
      </c>
      <c r="F53" s="16" t="s">
        <v>40</v>
      </c>
      <c r="G53" s="77">
        <v>2696</v>
      </c>
      <c r="H53" s="16">
        <v>1</v>
      </c>
      <c r="I53" s="33">
        <v>0.03</v>
      </c>
      <c r="J53" s="36">
        <v>264.60000000000002</v>
      </c>
    </row>
    <row r="54" spans="1:10" x14ac:dyDescent="0.3">
      <c r="A54" s="8">
        <v>52</v>
      </c>
      <c r="B54" s="18"/>
      <c r="C54" s="24" t="s">
        <v>33</v>
      </c>
      <c r="D54" s="24" t="s">
        <v>75</v>
      </c>
      <c r="E54" s="1" t="s">
        <v>1</v>
      </c>
      <c r="F54" s="1" t="s">
        <v>7</v>
      </c>
      <c r="G54" s="77">
        <v>2815</v>
      </c>
      <c r="H54" s="1">
        <v>4</v>
      </c>
      <c r="I54" s="30">
        <f>(H54*100)/G54</f>
        <v>0.14209591474245115</v>
      </c>
      <c r="J54" s="111">
        <f>(G54-(H54*50))/10</f>
        <v>261.5</v>
      </c>
    </row>
    <row r="55" spans="1:10" x14ac:dyDescent="0.3">
      <c r="A55" s="8">
        <v>53</v>
      </c>
      <c r="B55" s="21"/>
      <c r="C55" s="24" t="s">
        <v>161</v>
      </c>
      <c r="D55" s="24" t="s">
        <v>156</v>
      </c>
      <c r="E55" s="16" t="s">
        <v>3</v>
      </c>
      <c r="F55" s="66" t="s">
        <v>57</v>
      </c>
      <c r="G55" s="77">
        <v>2906</v>
      </c>
      <c r="H55" s="16">
        <v>6</v>
      </c>
      <c r="I55" s="30">
        <f>ROUNDDOWN((H55*100)/G55,2)</f>
        <v>0.2</v>
      </c>
      <c r="J55" s="78">
        <f>(G55-H55*50)/10</f>
        <v>260.60000000000002</v>
      </c>
    </row>
    <row r="56" spans="1:10" x14ac:dyDescent="0.3">
      <c r="A56" s="8">
        <v>54</v>
      </c>
      <c r="B56" s="18"/>
      <c r="C56" s="24" t="s">
        <v>31</v>
      </c>
      <c r="D56" s="24" t="s">
        <v>73</v>
      </c>
      <c r="E56" s="1" t="s">
        <v>1</v>
      </c>
      <c r="F56" s="1" t="s">
        <v>7</v>
      </c>
      <c r="G56" s="77">
        <v>2652</v>
      </c>
      <c r="H56" s="1">
        <v>1</v>
      </c>
      <c r="I56" s="30">
        <f>(H56*100)/G56</f>
        <v>3.7707390648567117E-2</v>
      </c>
      <c r="J56" s="111">
        <f>(G56-(H56*50))/10</f>
        <v>260.2</v>
      </c>
    </row>
    <row r="57" spans="1:10" x14ac:dyDescent="0.3">
      <c r="A57" s="8">
        <v>55</v>
      </c>
      <c r="B57" s="18"/>
      <c r="C57" s="14" t="s">
        <v>111</v>
      </c>
      <c r="D57" s="17" t="s">
        <v>104</v>
      </c>
      <c r="E57" s="26" t="s">
        <v>3</v>
      </c>
      <c r="F57" s="26" t="s">
        <v>55</v>
      </c>
      <c r="G57" s="77">
        <v>2738</v>
      </c>
      <c r="H57" s="16">
        <v>3</v>
      </c>
      <c r="I57" s="27">
        <v>0.11</v>
      </c>
      <c r="J57" s="36">
        <v>258.8</v>
      </c>
    </row>
    <row r="58" spans="1:10" x14ac:dyDescent="0.3">
      <c r="A58" s="8">
        <v>56</v>
      </c>
      <c r="B58" s="18"/>
      <c r="C58" s="15" t="s">
        <v>117</v>
      </c>
      <c r="D58" s="15" t="s">
        <v>123</v>
      </c>
      <c r="E58" s="16" t="s">
        <v>2</v>
      </c>
      <c r="F58" s="16" t="s">
        <v>40</v>
      </c>
      <c r="G58" s="77">
        <v>2611</v>
      </c>
      <c r="H58" s="16">
        <v>1</v>
      </c>
      <c r="I58" s="33">
        <v>0.03</v>
      </c>
      <c r="J58" s="36">
        <v>256.10000000000002</v>
      </c>
    </row>
    <row r="59" spans="1:10" x14ac:dyDescent="0.3">
      <c r="A59" s="8">
        <v>57</v>
      </c>
      <c r="B59" s="18"/>
      <c r="C59" s="15" t="s">
        <v>118</v>
      </c>
      <c r="D59" s="15" t="s">
        <v>123</v>
      </c>
      <c r="E59" s="16" t="s">
        <v>1</v>
      </c>
      <c r="F59" s="16" t="s">
        <v>40</v>
      </c>
      <c r="G59" s="77">
        <v>2710</v>
      </c>
      <c r="H59" s="16">
        <v>3</v>
      </c>
      <c r="I59" s="33">
        <v>0.11</v>
      </c>
      <c r="J59" s="36">
        <v>256</v>
      </c>
    </row>
    <row r="60" spans="1:10" x14ac:dyDescent="0.3">
      <c r="A60" s="8">
        <v>58</v>
      </c>
      <c r="B60" s="18"/>
      <c r="C60" s="21" t="s">
        <v>142</v>
      </c>
      <c r="D60" s="14" t="s">
        <v>5</v>
      </c>
      <c r="E60" s="16" t="s">
        <v>1</v>
      </c>
      <c r="F60" s="16" t="s">
        <v>6</v>
      </c>
      <c r="G60" s="77">
        <v>2545</v>
      </c>
      <c r="H60" s="18">
        <v>0</v>
      </c>
      <c r="I60" s="34">
        <v>0</v>
      </c>
      <c r="J60" s="110">
        <v>254.5</v>
      </c>
    </row>
    <row r="61" spans="1:10" x14ac:dyDescent="0.3">
      <c r="A61" s="8">
        <v>59</v>
      </c>
      <c r="B61" s="18"/>
      <c r="C61" s="15" t="s">
        <v>129</v>
      </c>
      <c r="D61" s="15" t="s">
        <v>37</v>
      </c>
      <c r="E61" s="16" t="s">
        <v>3</v>
      </c>
      <c r="F61" s="16" t="s">
        <v>36</v>
      </c>
      <c r="G61" s="77">
        <v>2625</v>
      </c>
      <c r="H61" s="13">
        <v>2</v>
      </c>
      <c r="I61" s="29">
        <v>7.5999999999999998E-2</v>
      </c>
      <c r="J61" s="110">
        <v>252.2</v>
      </c>
    </row>
    <row r="62" spans="1:10" x14ac:dyDescent="0.3">
      <c r="A62" s="8">
        <v>60</v>
      </c>
      <c r="B62" s="18"/>
      <c r="C62" s="15" t="s">
        <v>130</v>
      </c>
      <c r="D62" s="15" t="s">
        <v>38</v>
      </c>
      <c r="E62" s="16" t="s">
        <v>3</v>
      </c>
      <c r="F62" s="16" t="s">
        <v>36</v>
      </c>
      <c r="G62" s="77">
        <v>2736</v>
      </c>
      <c r="H62" s="13">
        <v>5</v>
      </c>
      <c r="I62" s="29">
        <v>0.183</v>
      </c>
      <c r="J62" s="110">
        <v>248.6</v>
      </c>
    </row>
    <row r="63" spans="1:10" x14ac:dyDescent="0.3">
      <c r="A63" s="8">
        <v>61</v>
      </c>
      <c r="B63" s="18"/>
      <c r="C63" s="24" t="s">
        <v>76</v>
      </c>
      <c r="D63" s="24" t="s">
        <v>69</v>
      </c>
      <c r="E63" s="1" t="s">
        <v>3</v>
      </c>
      <c r="F63" s="1" t="s">
        <v>7</v>
      </c>
      <c r="G63" s="77">
        <v>2578</v>
      </c>
      <c r="H63" s="1">
        <v>2</v>
      </c>
      <c r="I63" s="30">
        <f>(H63*100)/G63</f>
        <v>7.7579519006982151E-2</v>
      </c>
      <c r="J63" s="111">
        <f>(G63-(H63*50))/10</f>
        <v>247.8</v>
      </c>
    </row>
    <row r="64" spans="1:10" x14ac:dyDescent="0.3">
      <c r="A64" s="8">
        <v>62</v>
      </c>
      <c r="B64" s="21"/>
      <c r="C64" s="24" t="s">
        <v>162</v>
      </c>
      <c r="D64" s="24" t="s">
        <v>164</v>
      </c>
      <c r="E64" s="16" t="s">
        <v>3</v>
      </c>
      <c r="F64" s="66" t="s">
        <v>57</v>
      </c>
      <c r="G64" s="77">
        <v>2648</v>
      </c>
      <c r="H64" s="16">
        <v>4</v>
      </c>
      <c r="I64" s="30">
        <f>ROUNDDOWN((H64*100)/G64,2)</f>
        <v>0.15</v>
      </c>
      <c r="J64" s="78">
        <f>(G64-H64*50)/10</f>
        <v>244.8</v>
      </c>
    </row>
    <row r="65" spans="1:10" x14ac:dyDescent="0.3">
      <c r="A65" s="8">
        <v>63</v>
      </c>
      <c r="B65" s="18"/>
      <c r="C65" s="21" t="s">
        <v>143</v>
      </c>
      <c r="D65" s="14" t="s">
        <v>22</v>
      </c>
      <c r="E65" s="16" t="s">
        <v>3</v>
      </c>
      <c r="F65" s="16" t="s">
        <v>6</v>
      </c>
      <c r="G65" s="77">
        <v>2469</v>
      </c>
      <c r="H65" s="18">
        <v>1</v>
      </c>
      <c r="I65" s="34">
        <v>4.1000000000000002E-2</v>
      </c>
      <c r="J65" s="110">
        <v>241.9</v>
      </c>
    </row>
    <row r="66" spans="1:10" x14ac:dyDescent="0.3">
      <c r="A66" s="8">
        <v>64</v>
      </c>
      <c r="B66" s="18"/>
      <c r="C66" s="24" t="s">
        <v>77</v>
      </c>
      <c r="D66" s="24" t="s">
        <v>78</v>
      </c>
      <c r="E66" s="1" t="s">
        <v>1</v>
      </c>
      <c r="F66" s="1" t="s">
        <v>7</v>
      </c>
      <c r="G66" s="77">
        <v>2450</v>
      </c>
      <c r="H66" s="1">
        <v>1</v>
      </c>
      <c r="I66" s="30">
        <f>(H66*100)/G66</f>
        <v>4.0816326530612242E-2</v>
      </c>
      <c r="J66" s="111">
        <f>(G66-(H66*50))/10</f>
        <v>240</v>
      </c>
    </row>
    <row r="67" spans="1:10" x14ac:dyDescent="0.3">
      <c r="A67" s="8">
        <v>65</v>
      </c>
      <c r="B67" s="18"/>
      <c r="C67" s="21" t="s">
        <v>144</v>
      </c>
      <c r="D67" s="14" t="s">
        <v>5</v>
      </c>
      <c r="E67" s="16" t="s">
        <v>3</v>
      </c>
      <c r="F67" s="16" t="s">
        <v>6</v>
      </c>
      <c r="G67" s="77">
        <v>2598</v>
      </c>
      <c r="H67" s="18">
        <v>4</v>
      </c>
      <c r="I67" s="34">
        <v>0.154</v>
      </c>
      <c r="J67" s="110">
        <v>239.8</v>
      </c>
    </row>
    <row r="68" spans="1:10" x14ac:dyDescent="0.3">
      <c r="A68" s="8">
        <v>66</v>
      </c>
      <c r="B68" s="18"/>
      <c r="C68" s="15" t="s">
        <v>131</v>
      </c>
      <c r="D68" s="15" t="s">
        <v>39</v>
      </c>
      <c r="E68" s="16" t="s">
        <v>1</v>
      </c>
      <c r="F68" s="16" t="s">
        <v>36</v>
      </c>
      <c r="G68" s="77">
        <v>2618</v>
      </c>
      <c r="H68" s="13">
        <v>5</v>
      </c>
      <c r="I68" s="29">
        <v>0.191</v>
      </c>
      <c r="J68" s="110">
        <v>236.8</v>
      </c>
    </row>
    <row r="69" spans="1:10" x14ac:dyDescent="0.3">
      <c r="A69" s="8">
        <v>67</v>
      </c>
      <c r="B69" s="18"/>
      <c r="C69" s="24" t="s">
        <v>79</v>
      </c>
      <c r="D69" s="24" t="s">
        <v>73</v>
      </c>
      <c r="E69" s="1" t="s">
        <v>8</v>
      </c>
      <c r="F69" s="1" t="s">
        <v>7</v>
      </c>
      <c r="G69" s="77">
        <v>2508</v>
      </c>
      <c r="H69" s="1">
        <v>3</v>
      </c>
      <c r="I69" s="30">
        <f>(H69*100)/G69</f>
        <v>0.11961722488038277</v>
      </c>
      <c r="J69" s="111">
        <f>(G69-(H69*50))/10</f>
        <v>235.8</v>
      </c>
    </row>
    <row r="70" spans="1:10" x14ac:dyDescent="0.3">
      <c r="A70" s="8">
        <v>68</v>
      </c>
      <c r="B70" s="18"/>
      <c r="C70" s="24" t="s">
        <v>80</v>
      </c>
      <c r="D70" s="24" t="s">
        <v>78</v>
      </c>
      <c r="E70" s="1" t="s">
        <v>1</v>
      </c>
      <c r="F70" s="1" t="s">
        <v>7</v>
      </c>
      <c r="G70" s="77">
        <v>2430</v>
      </c>
      <c r="H70" s="1">
        <v>2</v>
      </c>
      <c r="I70" s="30">
        <f>(H70*100)/G70</f>
        <v>8.2304526748971193E-2</v>
      </c>
      <c r="J70" s="111">
        <f>(G70-(H70*50))/10</f>
        <v>233</v>
      </c>
    </row>
    <row r="71" spans="1:10" x14ac:dyDescent="0.3">
      <c r="A71" s="8">
        <v>69</v>
      </c>
      <c r="B71" s="18"/>
      <c r="C71" s="24" t="s">
        <v>81</v>
      </c>
      <c r="D71" s="24" t="s">
        <v>65</v>
      </c>
      <c r="E71" s="1" t="s">
        <v>2</v>
      </c>
      <c r="F71" s="1" t="s">
        <v>7</v>
      </c>
      <c r="G71" s="77">
        <v>2475</v>
      </c>
      <c r="H71" s="1">
        <v>3</v>
      </c>
      <c r="I71" s="30">
        <f>(H71*100)/G71</f>
        <v>0.12121212121212122</v>
      </c>
      <c r="J71" s="111">
        <f>(G71-(H71*50))/10</f>
        <v>232.5</v>
      </c>
    </row>
    <row r="72" spans="1:10" x14ac:dyDescent="0.3">
      <c r="A72" s="8">
        <v>70</v>
      </c>
      <c r="B72" s="18"/>
      <c r="C72" s="21" t="s">
        <v>145</v>
      </c>
      <c r="D72" s="14" t="s">
        <v>22</v>
      </c>
      <c r="E72" s="16" t="s">
        <v>3</v>
      </c>
      <c r="F72" s="16" t="s">
        <v>6</v>
      </c>
      <c r="G72" s="77">
        <v>2449</v>
      </c>
      <c r="H72" s="18">
        <v>3</v>
      </c>
      <c r="I72" s="34">
        <v>0.122</v>
      </c>
      <c r="J72" s="110">
        <v>229.9</v>
      </c>
    </row>
    <row r="73" spans="1:10" x14ac:dyDescent="0.3">
      <c r="A73" s="8">
        <v>71</v>
      </c>
      <c r="B73" s="18"/>
      <c r="C73" s="21" t="s">
        <v>146</v>
      </c>
      <c r="D73" s="14" t="s">
        <v>5</v>
      </c>
      <c r="E73" s="16" t="s">
        <v>3</v>
      </c>
      <c r="F73" s="16" t="s">
        <v>6</v>
      </c>
      <c r="G73" s="77">
        <v>2341</v>
      </c>
      <c r="H73" s="18">
        <v>1</v>
      </c>
      <c r="I73" s="34">
        <v>4.2999999999999997E-2</v>
      </c>
      <c r="J73" s="110">
        <v>229.1</v>
      </c>
    </row>
    <row r="74" spans="1:10" x14ac:dyDescent="0.3">
      <c r="A74" s="8">
        <v>72</v>
      </c>
      <c r="B74" s="18"/>
      <c r="C74" s="21" t="s">
        <v>147</v>
      </c>
      <c r="D74" s="14" t="s">
        <v>5</v>
      </c>
      <c r="E74" s="16" t="s">
        <v>1</v>
      </c>
      <c r="F74" s="16" t="s">
        <v>6</v>
      </c>
      <c r="G74" s="77">
        <v>2437</v>
      </c>
      <c r="H74" s="18">
        <v>3</v>
      </c>
      <c r="I74" s="34">
        <v>0.123</v>
      </c>
      <c r="J74" s="110">
        <v>228.7</v>
      </c>
    </row>
    <row r="75" spans="1:10" x14ac:dyDescent="0.3">
      <c r="A75" s="8">
        <v>73</v>
      </c>
      <c r="B75" s="18"/>
      <c r="C75" s="24" t="s">
        <v>32</v>
      </c>
      <c r="D75" s="24" t="s">
        <v>75</v>
      </c>
      <c r="E75" s="1" t="s">
        <v>2</v>
      </c>
      <c r="F75" s="1" t="s">
        <v>7</v>
      </c>
      <c r="G75" s="77">
        <v>2381</v>
      </c>
      <c r="H75" s="1">
        <v>2</v>
      </c>
      <c r="I75" s="30">
        <f>(H75*100)/G75</f>
        <v>8.3998320033599333E-2</v>
      </c>
      <c r="J75" s="111">
        <f>(G75-(H75*50))/10</f>
        <v>228.1</v>
      </c>
    </row>
    <row r="76" spans="1:10" x14ac:dyDescent="0.3">
      <c r="A76" s="8">
        <v>74</v>
      </c>
      <c r="B76" s="18"/>
      <c r="C76" s="21" t="s">
        <v>148</v>
      </c>
      <c r="D76" s="14" t="s">
        <v>4</v>
      </c>
      <c r="E76" s="16" t="s">
        <v>2</v>
      </c>
      <c r="F76" s="16" t="s">
        <v>6</v>
      </c>
      <c r="G76" s="77">
        <v>2469</v>
      </c>
      <c r="H76" s="18">
        <v>5</v>
      </c>
      <c r="I76" s="34">
        <v>0.20300000000000001</v>
      </c>
      <c r="J76" s="110">
        <v>221.9</v>
      </c>
    </row>
    <row r="77" spans="1:10" x14ac:dyDescent="0.3">
      <c r="A77" s="8">
        <v>75</v>
      </c>
      <c r="B77" s="18"/>
      <c r="C77" s="21" t="s">
        <v>149</v>
      </c>
      <c r="D77" s="14" t="s">
        <v>4</v>
      </c>
      <c r="E77" s="16" t="s">
        <v>2</v>
      </c>
      <c r="F77" s="16" t="s">
        <v>6</v>
      </c>
      <c r="G77" s="77">
        <v>2230</v>
      </c>
      <c r="H77" s="18">
        <v>1</v>
      </c>
      <c r="I77" s="34">
        <v>4.4999999999999998E-2</v>
      </c>
      <c r="J77" s="110">
        <v>218</v>
      </c>
    </row>
    <row r="78" spans="1:10" x14ac:dyDescent="0.3">
      <c r="A78" s="8">
        <v>76</v>
      </c>
      <c r="B78" s="21"/>
      <c r="C78" s="24" t="s">
        <v>163</v>
      </c>
      <c r="D78" s="24" t="s">
        <v>164</v>
      </c>
      <c r="E78" s="16" t="s">
        <v>167</v>
      </c>
      <c r="F78" s="66" t="s">
        <v>57</v>
      </c>
      <c r="G78" s="77">
        <v>2267</v>
      </c>
      <c r="H78" s="16">
        <v>2</v>
      </c>
      <c r="I78" s="30">
        <f>ROUNDDOWN((H78*100)/G78,2)</f>
        <v>0.08</v>
      </c>
      <c r="J78" s="78">
        <f>(G78-H78*50)/10</f>
        <v>216.7</v>
      </c>
    </row>
    <row r="79" spans="1:10" x14ac:dyDescent="0.3">
      <c r="A79" s="8">
        <v>77</v>
      </c>
      <c r="B79" s="18"/>
      <c r="C79" s="15" t="s">
        <v>132</v>
      </c>
      <c r="D79" s="15" t="s">
        <v>37</v>
      </c>
      <c r="E79" s="16" t="s">
        <v>3</v>
      </c>
      <c r="F79" s="16" t="s">
        <v>36</v>
      </c>
      <c r="G79" s="77">
        <v>2196</v>
      </c>
      <c r="H79" s="13">
        <v>2</v>
      </c>
      <c r="I79" s="29">
        <v>9.0999999999999998E-2</v>
      </c>
      <c r="J79" s="110">
        <v>209.6</v>
      </c>
    </row>
    <row r="80" spans="1:10" x14ac:dyDescent="0.3">
      <c r="A80" s="8">
        <v>78</v>
      </c>
      <c r="B80" s="18"/>
      <c r="C80" s="24" t="s">
        <v>35</v>
      </c>
      <c r="D80" s="24" t="s">
        <v>75</v>
      </c>
      <c r="E80" s="1" t="s">
        <v>2</v>
      </c>
      <c r="F80" s="1" t="s">
        <v>7</v>
      </c>
      <c r="G80" s="77">
        <v>2242</v>
      </c>
      <c r="H80" s="1">
        <v>3</v>
      </c>
      <c r="I80" s="30">
        <f>(H80*100)/G80</f>
        <v>0.13380909901873328</v>
      </c>
      <c r="J80" s="111">
        <f>(G80-(H80*50))/10</f>
        <v>209.2</v>
      </c>
    </row>
    <row r="81" spans="1:10" x14ac:dyDescent="0.3">
      <c r="A81" s="8">
        <v>79</v>
      </c>
      <c r="B81" s="18"/>
      <c r="C81" s="24" t="s">
        <v>82</v>
      </c>
      <c r="D81" s="24" t="s">
        <v>83</v>
      </c>
      <c r="E81" s="1" t="s">
        <v>2</v>
      </c>
      <c r="F81" s="1" t="s">
        <v>7</v>
      </c>
      <c r="G81" s="77">
        <v>2538</v>
      </c>
      <c r="H81" s="1">
        <v>9</v>
      </c>
      <c r="I81" s="30">
        <f>(H81*100)/G81</f>
        <v>0.3546099290780142</v>
      </c>
      <c r="J81" s="111">
        <f>(G81-(H81*50))/10</f>
        <v>208.8</v>
      </c>
    </row>
    <row r="82" spans="1:10" x14ac:dyDescent="0.3">
      <c r="A82" s="8">
        <v>80</v>
      </c>
      <c r="B82" s="18"/>
      <c r="C82" s="15" t="s">
        <v>133</v>
      </c>
      <c r="D82" s="15" t="s">
        <v>37</v>
      </c>
      <c r="E82" s="16" t="s">
        <v>3</v>
      </c>
      <c r="F82" s="16" t="s">
        <v>36</v>
      </c>
      <c r="G82" s="77">
        <v>2122</v>
      </c>
      <c r="H82" s="13">
        <v>2</v>
      </c>
      <c r="I82" s="29">
        <v>9.4E-2</v>
      </c>
      <c r="J82" s="110">
        <v>202.2</v>
      </c>
    </row>
    <row r="83" spans="1:10" x14ac:dyDescent="0.3">
      <c r="A83" s="8">
        <v>81</v>
      </c>
      <c r="B83" s="18"/>
      <c r="C83" s="21" t="s">
        <v>150</v>
      </c>
      <c r="D83" s="14" t="s">
        <v>152</v>
      </c>
      <c r="E83" s="16" t="s">
        <v>1</v>
      </c>
      <c r="F83" s="16" t="s">
        <v>6</v>
      </c>
      <c r="G83" s="77">
        <v>2137</v>
      </c>
      <c r="H83" s="18">
        <v>4</v>
      </c>
      <c r="I83" s="34">
        <v>0.187</v>
      </c>
      <c r="J83" s="110">
        <v>193.7</v>
      </c>
    </row>
    <row r="84" spans="1:10" x14ac:dyDescent="0.3">
      <c r="A84" s="8">
        <v>82</v>
      </c>
      <c r="B84" s="18"/>
      <c r="C84" s="15" t="s">
        <v>119</v>
      </c>
      <c r="D84" s="15" t="s">
        <v>124</v>
      </c>
      <c r="E84" s="16" t="s">
        <v>2</v>
      </c>
      <c r="F84" s="16" t="s">
        <v>40</v>
      </c>
      <c r="G84" s="77">
        <v>2117</v>
      </c>
      <c r="H84" s="16">
        <v>4</v>
      </c>
      <c r="I84" s="33">
        <v>0.18</v>
      </c>
      <c r="J84" s="36">
        <v>191.7</v>
      </c>
    </row>
    <row r="85" spans="1:10" x14ac:dyDescent="0.3">
      <c r="A85" s="8">
        <v>83</v>
      </c>
      <c r="B85" s="18"/>
      <c r="C85" s="24" t="s">
        <v>84</v>
      </c>
      <c r="D85" s="24" t="s">
        <v>85</v>
      </c>
      <c r="E85" s="1" t="s">
        <v>3</v>
      </c>
      <c r="F85" s="1" t="s">
        <v>7</v>
      </c>
      <c r="G85" s="77">
        <v>2247</v>
      </c>
      <c r="H85" s="1">
        <v>8</v>
      </c>
      <c r="I85" s="30">
        <f>(H85*100)/G85</f>
        <v>0.35603026257231862</v>
      </c>
      <c r="J85" s="111">
        <f>(G85-(H85*50))/10</f>
        <v>184.7</v>
      </c>
    </row>
    <row r="86" spans="1:10" x14ac:dyDescent="0.3">
      <c r="A86" s="8">
        <v>84</v>
      </c>
      <c r="B86" s="18"/>
      <c r="C86" s="21" t="s">
        <v>153</v>
      </c>
      <c r="D86" s="14" t="s">
        <v>4</v>
      </c>
      <c r="E86" s="18" t="s">
        <v>3</v>
      </c>
      <c r="F86" s="16" t="s">
        <v>6</v>
      </c>
      <c r="G86" s="77">
        <v>2082</v>
      </c>
      <c r="H86" s="18">
        <v>5</v>
      </c>
      <c r="I86" s="34">
        <v>0.24</v>
      </c>
      <c r="J86" s="110">
        <v>183.2</v>
      </c>
    </row>
    <row r="87" spans="1:10" x14ac:dyDescent="0.3">
      <c r="A87" s="8">
        <v>85</v>
      </c>
      <c r="B87" s="21"/>
      <c r="C87" s="24" t="s">
        <v>34</v>
      </c>
      <c r="D87" s="24" t="s">
        <v>67</v>
      </c>
      <c r="E87" s="1" t="s">
        <v>2</v>
      </c>
      <c r="F87" s="1" t="s">
        <v>7</v>
      </c>
      <c r="G87" s="77">
        <v>1917</v>
      </c>
      <c r="H87" s="1">
        <v>2</v>
      </c>
      <c r="I87" s="30">
        <f>(H87*100)/G87</f>
        <v>0.10432968179447052</v>
      </c>
      <c r="J87" s="111">
        <f>(G87-(H87*50))/10</f>
        <v>181.7</v>
      </c>
    </row>
    <row r="88" spans="1:10" x14ac:dyDescent="0.3">
      <c r="A88" s="8">
        <v>86</v>
      </c>
      <c r="B88" s="21"/>
      <c r="C88" s="15" t="s">
        <v>134</v>
      </c>
      <c r="D88" s="15" t="s">
        <v>37</v>
      </c>
      <c r="E88" s="16" t="s">
        <v>3</v>
      </c>
      <c r="F88" s="16" t="s">
        <v>36</v>
      </c>
      <c r="G88" s="77">
        <v>1978</v>
      </c>
      <c r="H88" s="13">
        <v>4</v>
      </c>
      <c r="I88" s="29">
        <v>0.20200000000000001</v>
      </c>
      <c r="J88" s="110">
        <v>177.8</v>
      </c>
    </row>
    <row r="89" spans="1:10" x14ac:dyDescent="0.3">
      <c r="A89" s="8">
        <v>87</v>
      </c>
      <c r="B89" s="21"/>
      <c r="C89" s="24" t="s">
        <v>86</v>
      </c>
      <c r="D89" s="24" t="s">
        <v>85</v>
      </c>
      <c r="E89" s="1" t="s">
        <v>3</v>
      </c>
      <c r="F89" s="1" t="s">
        <v>7</v>
      </c>
      <c r="G89" s="77">
        <v>2275</v>
      </c>
      <c r="H89" s="1">
        <v>10</v>
      </c>
      <c r="I89" s="30">
        <f>(H89*100)/G89</f>
        <v>0.43956043956043955</v>
      </c>
      <c r="J89" s="111">
        <f>(G89-(H89*50))/10</f>
        <v>177.5</v>
      </c>
    </row>
    <row r="90" spans="1:10" x14ac:dyDescent="0.3">
      <c r="A90" s="8">
        <v>88</v>
      </c>
      <c r="B90" s="21"/>
      <c r="C90" s="15" t="s">
        <v>120</v>
      </c>
      <c r="D90" s="15" t="s">
        <v>124</v>
      </c>
      <c r="E90" s="16" t="s">
        <v>2</v>
      </c>
      <c r="F90" s="16" t="s">
        <v>40</v>
      </c>
      <c r="G90" s="77">
        <v>2466</v>
      </c>
      <c r="H90" s="16">
        <v>14</v>
      </c>
      <c r="I90" s="33">
        <v>0.56000000000000005</v>
      </c>
      <c r="J90" s="36">
        <v>176.6</v>
      </c>
    </row>
    <row r="91" spans="1:10" x14ac:dyDescent="0.3">
      <c r="A91" s="8">
        <v>89</v>
      </c>
      <c r="B91" s="21"/>
      <c r="C91" s="24" t="s">
        <v>87</v>
      </c>
      <c r="D91" s="24" t="s">
        <v>88</v>
      </c>
      <c r="E91" s="1" t="s">
        <v>3</v>
      </c>
      <c r="F91" s="1" t="s">
        <v>7</v>
      </c>
      <c r="G91" s="77">
        <v>2354</v>
      </c>
      <c r="H91" s="1">
        <v>12</v>
      </c>
      <c r="I91" s="30">
        <f>(H91*100)/G91</f>
        <v>0.50977060322854717</v>
      </c>
      <c r="J91" s="111">
        <f>(G91-(H91*50))/10</f>
        <v>175.4</v>
      </c>
    </row>
    <row r="92" spans="1:10" x14ac:dyDescent="0.3">
      <c r="A92" s="8">
        <v>90</v>
      </c>
      <c r="B92" s="21"/>
      <c r="C92" s="21" t="s">
        <v>151</v>
      </c>
      <c r="D92" s="14" t="s">
        <v>4</v>
      </c>
      <c r="E92" s="16" t="s">
        <v>3</v>
      </c>
      <c r="F92" s="16" t="s">
        <v>6</v>
      </c>
      <c r="G92" s="77">
        <v>1865</v>
      </c>
      <c r="H92" s="18">
        <v>4</v>
      </c>
      <c r="I92" s="34">
        <v>0.214</v>
      </c>
      <c r="J92" s="110">
        <v>166.5</v>
      </c>
    </row>
    <row r="93" spans="1:10" x14ac:dyDescent="0.3">
      <c r="A93" s="8">
        <v>91</v>
      </c>
      <c r="B93" s="21"/>
      <c r="C93" s="24" t="s">
        <v>89</v>
      </c>
      <c r="D93" s="24" t="s">
        <v>88</v>
      </c>
      <c r="E93" s="1" t="s">
        <v>3</v>
      </c>
      <c r="F93" s="1" t="s">
        <v>7</v>
      </c>
      <c r="G93" s="77">
        <v>2373</v>
      </c>
      <c r="H93" s="1">
        <v>16</v>
      </c>
      <c r="I93" s="30">
        <f>(H93*100)/G93</f>
        <v>0.67425200168563004</v>
      </c>
      <c r="J93" s="111">
        <f>(G93-(H93*50))/10</f>
        <v>157.30000000000001</v>
      </c>
    </row>
    <row r="94" spans="1:10" x14ac:dyDescent="0.3">
      <c r="A94" s="8">
        <v>92</v>
      </c>
      <c r="B94" s="21"/>
      <c r="C94" s="24" t="s">
        <v>90</v>
      </c>
      <c r="D94" s="24" t="s">
        <v>85</v>
      </c>
      <c r="E94" s="1" t="s">
        <v>3</v>
      </c>
      <c r="F94" s="1" t="s">
        <v>7</v>
      </c>
      <c r="G94" s="77">
        <v>1813</v>
      </c>
      <c r="H94" s="1">
        <v>7</v>
      </c>
      <c r="I94" s="30">
        <f>(H94*100)/G94</f>
        <v>0.38610038610038611</v>
      </c>
      <c r="J94" s="111">
        <f>(G94-(H94*50))/10</f>
        <v>146.30000000000001</v>
      </c>
    </row>
    <row r="95" spans="1:10" x14ac:dyDescent="0.3">
      <c r="A95" s="8">
        <v>93</v>
      </c>
      <c r="B95" s="21"/>
      <c r="C95" s="24" t="s">
        <v>91</v>
      </c>
      <c r="D95" s="24" t="s">
        <v>92</v>
      </c>
      <c r="E95" s="1" t="s">
        <v>1</v>
      </c>
      <c r="F95" s="1" t="s">
        <v>7</v>
      </c>
      <c r="G95" s="77">
        <v>2274</v>
      </c>
      <c r="H95" s="1">
        <v>17</v>
      </c>
      <c r="I95" s="30">
        <f>(H95*100)/G95</f>
        <v>0.74758135444151275</v>
      </c>
      <c r="J95" s="111">
        <f>(G95-(H95*50))/10</f>
        <v>142.4</v>
      </c>
    </row>
    <row r="96" spans="1:10" x14ac:dyDescent="0.3">
      <c r="A96" s="8">
        <v>94</v>
      </c>
      <c r="B96" s="21"/>
      <c r="C96" s="15" t="s">
        <v>121</v>
      </c>
      <c r="D96" s="15" t="s">
        <v>124</v>
      </c>
      <c r="E96" s="16" t="s">
        <v>2</v>
      </c>
      <c r="F96" s="16" t="s">
        <v>40</v>
      </c>
      <c r="G96" s="77">
        <v>1650</v>
      </c>
      <c r="H96" s="16">
        <v>11</v>
      </c>
      <c r="I96" s="33">
        <v>0.66</v>
      </c>
      <c r="J96" s="36">
        <v>115</v>
      </c>
    </row>
    <row r="97" spans="1:10" x14ac:dyDescent="0.3">
      <c r="A97" s="8">
        <v>95</v>
      </c>
      <c r="B97" s="21"/>
      <c r="C97" s="24" t="s">
        <v>93</v>
      </c>
      <c r="D97" s="24" t="s">
        <v>94</v>
      </c>
      <c r="E97" s="1" t="s">
        <v>3</v>
      </c>
      <c r="F97" s="1" t="s">
        <v>7</v>
      </c>
      <c r="G97" s="77">
        <v>955</v>
      </c>
      <c r="H97" s="1">
        <v>6</v>
      </c>
      <c r="I97" s="30">
        <f>(H97*100)/G97</f>
        <v>0.62827225130890052</v>
      </c>
      <c r="J97" s="111">
        <f>(G97-(H97*50))/10</f>
        <v>65.5</v>
      </c>
    </row>
    <row r="98" spans="1:10" ht="15" thickBot="1" x14ac:dyDescent="0.35">
      <c r="A98" s="28">
        <v>96</v>
      </c>
      <c r="B98" s="22"/>
      <c r="C98" s="25" t="s">
        <v>95</v>
      </c>
      <c r="D98" s="25" t="s">
        <v>96</v>
      </c>
      <c r="E98" s="19" t="s">
        <v>2</v>
      </c>
      <c r="F98" s="19" t="s">
        <v>7</v>
      </c>
      <c r="G98" s="79">
        <v>787</v>
      </c>
      <c r="H98" s="19">
        <v>4</v>
      </c>
      <c r="I98" s="32">
        <f>(H98*100)/G98</f>
        <v>0.50825921219822112</v>
      </c>
      <c r="J98" s="113">
        <f>(G98-(H98*50))/10</f>
        <v>58.7</v>
      </c>
    </row>
  </sheetData>
  <sortState xmlns:xlrd2="http://schemas.microsoft.com/office/spreadsheetml/2017/richdata2" ref="A11:J98">
    <sortCondition descending="1" ref="J11:J98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balkovamaj@gmail.com</dc:creator>
  <cp:lastModifiedBy>Alžbeta Balková</cp:lastModifiedBy>
  <dcterms:created xsi:type="dcterms:W3CDTF">2023-02-08T13:45:27Z</dcterms:created>
  <dcterms:modified xsi:type="dcterms:W3CDTF">2025-02-06T18:00:01Z</dcterms:modified>
</cp:coreProperties>
</file>