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cuments\Gabriela\SCCF\Mapovanie činností súvisiacich s podporou FG a sieťovanie v oblasti FG\Mapovanie 2024\Okrúhly stôl 16042024\"/>
    </mc:Choice>
  </mc:AlternateContent>
  <bookViews>
    <workbookView xWindow="0" yWindow="0" windowWidth="20496" windowHeight="8592" firstSheet="1" activeTab="7"/>
  </bookViews>
  <sheets>
    <sheet name="Téma1" sheetId="3" r:id="rId1"/>
    <sheet name="Téma2" sheetId="4" r:id="rId2"/>
    <sheet name="Téma3" sheetId="5" r:id="rId3"/>
    <sheet name="Téma4" sheetId="6" r:id="rId4"/>
    <sheet name="Téma5" sheetId="7" r:id="rId5"/>
    <sheet name="Téma6" sheetId="8" r:id="rId6"/>
    <sheet name="SUMAR GRAF" sheetId="9" r:id="rId7"/>
    <sheet name="+Kompetencie v 1.2" sheetId="2" r:id="rId8"/>
    <sheet name="Mapovanie činností FG" sheetId="1" r:id="rId9"/>
  </sheets>
  <definedNames>
    <definedName name="_xlnm.Print_Titles" localSheetId="7">'+Kompetencie v 1.2'!$2:$2</definedName>
    <definedName name="_xlnm.Print_Titles" localSheetId="8">'Mapovanie činností FG'!$2:$2</definedName>
    <definedName name="_xlnm.Print_Area" localSheetId="7">'+Kompetencie v 1.2'!$B:$AB</definedName>
    <definedName name="_xlnm.Print_Area" localSheetId="8">'Mapovanie činností FG'!$B:$K</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9" l="1"/>
  <c r="D12" i="9"/>
  <c r="D11" i="9"/>
  <c r="D10" i="9"/>
  <c r="D9" i="9"/>
  <c r="D8" i="9"/>
  <c r="D7" i="9"/>
  <c r="D6" i="9"/>
  <c r="D5" i="9"/>
  <c r="D4" i="9"/>
  <c r="D3" i="9"/>
  <c r="D13" i="8"/>
  <c r="D12" i="8"/>
  <c r="D11" i="8"/>
  <c r="D10" i="8"/>
  <c r="D9" i="8"/>
  <c r="D8" i="8"/>
  <c r="D7" i="8"/>
  <c r="D6" i="8"/>
  <c r="D5" i="8"/>
  <c r="D4" i="8"/>
  <c r="D3" i="8"/>
  <c r="D13" i="7"/>
  <c r="D12" i="7"/>
  <c r="D11" i="7"/>
  <c r="D10" i="7"/>
  <c r="D9" i="7"/>
  <c r="D8" i="7"/>
  <c r="D7" i="7"/>
  <c r="D6" i="7"/>
  <c r="D5" i="7"/>
  <c r="D4" i="7"/>
  <c r="D3" i="7"/>
  <c r="D13" i="6"/>
  <c r="D12" i="6"/>
  <c r="D11" i="6"/>
  <c r="D10" i="6"/>
  <c r="D9" i="6"/>
  <c r="D8" i="6"/>
  <c r="D7" i="6"/>
  <c r="D6" i="6"/>
  <c r="D5" i="6"/>
  <c r="D4" i="6"/>
  <c r="D3" i="6"/>
  <c r="D13" i="5"/>
  <c r="D12" i="5"/>
  <c r="D11" i="5"/>
  <c r="D10" i="5"/>
  <c r="D9" i="5"/>
  <c r="D8" i="5"/>
  <c r="D7" i="5"/>
  <c r="D6" i="5"/>
  <c r="D5" i="5"/>
  <c r="D4" i="5"/>
  <c r="D3" i="5"/>
  <c r="D13" i="4"/>
  <c r="D12" i="4"/>
  <c r="D11" i="4"/>
  <c r="D10" i="4"/>
  <c r="D9" i="4"/>
  <c r="D8" i="4"/>
  <c r="D7" i="4"/>
  <c r="D6" i="4"/>
  <c r="D5" i="4"/>
  <c r="D4" i="4"/>
  <c r="D3" i="4"/>
  <c r="D13" i="3"/>
  <c r="D12" i="3"/>
  <c r="D11" i="3"/>
  <c r="D10" i="3"/>
  <c r="D9" i="3"/>
  <c r="D8" i="3"/>
  <c r="D7" i="3"/>
  <c r="D6" i="3"/>
  <c r="D5" i="3"/>
  <c r="D4" i="3"/>
  <c r="D3" i="3"/>
</calcChain>
</file>

<file path=xl/sharedStrings.xml><?xml version="1.0" encoding="utf-8"?>
<sst xmlns="http://schemas.openxmlformats.org/spreadsheetml/2006/main" count="2101" uniqueCount="233">
  <si>
    <t>ORGANIZÁCIA</t>
  </si>
  <si>
    <t>CIEĽ</t>
  </si>
  <si>
    <t>CIEĽOVÁ SKUPINA</t>
  </si>
  <si>
    <t>Plánovanie, príjem a práca</t>
  </si>
  <si>
    <t>Rozhodovanie a hospodárenie spotrebiteľov</t>
  </si>
  <si>
    <t>Úver a dlh</t>
  </si>
  <si>
    <t>Finančná zodpovednosť spotrebiteľov</t>
  </si>
  <si>
    <t>Sporenie a investovanie</t>
  </si>
  <si>
    <t>Riadenie rizika a poistenie</t>
  </si>
  <si>
    <t>Celková kompetencia</t>
  </si>
  <si>
    <t>Čiastková kompetencia 1</t>
  </si>
  <si>
    <t>Čiastková kompetencia 2</t>
  </si>
  <si>
    <t>Čiastková kompetencia 3</t>
  </si>
  <si>
    <t>Čiastková kompetencia 4</t>
  </si>
  <si>
    <t>Úroveň 1</t>
  </si>
  <si>
    <t>Úroveň 2</t>
  </si>
  <si>
    <t>Úroveň 3</t>
  </si>
  <si>
    <t>TÉMA:</t>
  </si>
  <si>
    <t>Používanie spoľahlivých informácií a uplatňovanie rozhodovacích procesov v osobných financiách</t>
  </si>
  <si>
    <t>Určiť rôzne spôsoby komunikácie o finančných záležitostiach</t>
  </si>
  <si>
    <t>Stručne zhrnúť hlavné nástroje na ochranu spotrebiteľov</t>
  </si>
  <si>
    <t>Vysvetliť spôsob regulácie a dohľadu nad finančnými trhmi</t>
  </si>
  <si>
    <t>Posúdiť význam boja proti korupcii, podvodom, ochrany proti praniu špinavých peňazí</t>
  </si>
  <si>
    <t>Vyhodnotenie vzťahu práce a osobného príjmu
Organizovanie osobných financií a používanie rozpočtu na riadenie toku peňazí</t>
  </si>
  <si>
    <t>Vysvetliť daňový a odvodový systém</t>
  </si>
  <si>
    <t>Porozumenie a orientovanie sa v zabezpečovaní životných potrieb jednotlivca a rodiny</t>
  </si>
  <si>
    <t>Aplikácia rôznych investičných stratégií, ktoré sú v súlade s osobnými cieľmi</t>
  </si>
  <si>
    <t>Používanie primeraných stratégií riadenia rizík</t>
  </si>
  <si>
    <t>Identifikovať zdroje osobných príjmov</t>
  </si>
  <si>
    <t>Vypracovať finančný plán</t>
  </si>
  <si>
    <t>Zhrnúť právne formy podnikania a základné predpisy pre oblasť podnikania</t>
  </si>
  <si>
    <t>Poznať a zosúladiť osobné, rodinné, spoločenské potreby</t>
  </si>
  <si>
    <t>Popísať používanie rôznych metód platenia</t>
  </si>
  <si>
    <t>Identifikovať riziká, prínosy a náklady jednotlivých  typov úverov</t>
  </si>
  <si>
    <t>Vysvetliť, ako sporenie prispieva k finančnej prosperite</t>
  </si>
  <si>
    <t>Zhodnotiť investičné alternatívy</t>
  </si>
  <si>
    <t>Vysvetliť pojem riziko a pojem poistenie</t>
  </si>
  <si>
    <t>Charakterizovať komerčné poistenie</t>
  </si>
  <si>
    <t>Udržanie výhodnosti, požičiavanie za priaznivých podmienok a zvládanie dlhu</t>
  </si>
  <si>
    <t>Prijímať finančné rozhodnutia zvažovaním alternatív a ich dôsledkov</t>
  </si>
  <si>
    <t>Uplatniť spotrebiteľské zručnosti pri zodpovednom rozhodovaní
o nákupe</t>
  </si>
  <si>
    <t>Mať základné informácie o jednotlivých druhoch spotrebiteľských úverov</t>
  </si>
  <si>
    <t>Zhodnotiť možnosti, ako sa vyhnúť problémom so zadlžením (predlžením) alebo ako ich zvládnuť</t>
  </si>
  <si>
    <t>Charakterizovať verejné poistenie a vysvetliť rozdiel medzi verejným a súkromným (komerčným) poistením</t>
  </si>
  <si>
    <t xml:space="preserve"> </t>
  </si>
  <si>
    <r>
      <t xml:space="preserve">AKTIVITA 1 </t>
    </r>
    <r>
      <rPr>
        <sz val="12"/>
        <color theme="1"/>
        <rFont val="Calibri"/>
        <family val="2"/>
        <charset val="238"/>
        <scheme val="minor"/>
      </rPr>
      <t>a LINK na web stránku</t>
    </r>
  </si>
  <si>
    <r>
      <t>AKTIVITA 2</t>
    </r>
    <r>
      <rPr>
        <sz val="12"/>
        <color theme="1"/>
        <rFont val="Calibri"/>
        <family val="2"/>
        <charset val="238"/>
        <scheme val="minor"/>
      </rPr>
      <t xml:space="preserve"> a LINK na web stránku</t>
    </r>
  </si>
  <si>
    <r>
      <t>AKTIVITA 3</t>
    </r>
    <r>
      <rPr>
        <sz val="12"/>
        <color theme="1"/>
        <rFont val="Calibri"/>
        <family val="2"/>
        <charset val="238"/>
        <scheme val="minor"/>
      </rPr>
      <t xml:space="preserve"> a LINK na web stránku</t>
    </r>
  </si>
  <si>
    <r>
      <t>AKTIVITA 4</t>
    </r>
    <r>
      <rPr>
        <sz val="12"/>
        <color theme="1"/>
        <rFont val="Calibri"/>
        <family val="2"/>
        <charset val="238"/>
        <scheme val="minor"/>
      </rPr>
      <t xml:space="preserve"> a LINK na web stránku</t>
    </r>
  </si>
  <si>
    <r>
      <t>AKTIVITA 5</t>
    </r>
    <r>
      <rPr>
        <sz val="12"/>
        <color theme="1"/>
        <rFont val="Calibri"/>
        <family val="2"/>
        <charset val="238"/>
        <scheme val="minor"/>
      </rPr>
      <t xml:space="preserve"> a LINK na web stránku</t>
    </r>
  </si>
  <si>
    <t>Aktivity podľa rokov</t>
  </si>
  <si>
    <t>Odpovede: ÁNO / NIE</t>
  </si>
  <si>
    <t xml:space="preserve"> 100%  =</t>
  </si>
  <si>
    <t>Organizácia / Téma</t>
  </si>
  <si>
    <t>Minist. financií SR.-Odb.ochrany fin.spotreb.</t>
  </si>
  <si>
    <t>JA Slovensko</t>
  </si>
  <si>
    <t>ŠIOV - FG a SCCF</t>
  </si>
  <si>
    <t>ÚV SR, odb.Nár.úrad pre OLAF, sekcia kontroly</t>
  </si>
  <si>
    <t>FinQ Centrum, n.o.</t>
  </si>
  <si>
    <t>Národná Banka Slovenska, projekt 5peňazí</t>
  </si>
  <si>
    <t>Finančná správa SR</t>
  </si>
  <si>
    <t>Ministerstvo hospodárstva SR</t>
  </si>
  <si>
    <t>NIVaM</t>
  </si>
  <si>
    <t xml:space="preserve">OVB Allfinanz Slovensko a. s. </t>
  </si>
  <si>
    <t>EUBA - Ekonomická Univerzita / Kated.pedag.</t>
  </si>
  <si>
    <t xml:space="preserve">Plánovanie, príjem a práca
</t>
  </si>
  <si>
    <t>Celkovo</t>
  </si>
  <si>
    <t>Ekonomická univerzita v Bratislave/Katedra pedagogiky</t>
  </si>
  <si>
    <t>Pripraviť študentov doplňujúceho pedagogického štúdia na výučbu ekonomických predmetov na stredných školách spôsobom rozvíjajúcim všetky čiastkové kompetencie žiakov strednej školy podľa Národného štandardu finančnej gramotnosti 1.2</t>
  </si>
  <si>
    <t>Študenti doplňujúceho pedagogického štúdia na vyučovanie ekonomických predmetov na stredných školách</t>
  </si>
  <si>
    <t>Doplňujúce pedagogické štúdium (predmetovo/odborovo-didaktický modul)</t>
  </si>
  <si>
    <t>ÁNO</t>
  </si>
  <si>
    <t>preškoliť učiteľov FG, dostať do povedomia činnosť FS</t>
  </si>
  <si>
    <t>učitelia a koordinátori FG, žiaci a študenti ZŠ, SŠ, SOŠ, gymnázií, VŠ ekonomického zamerania</t>
  </si>
  <si>
    <t>Učíme (sa) dane! https://vzdelavanie.financnasprava.sk/mod/courssum/view.php?id=10&amp;itid=24</t>
  </si>
  <si>
    <t>Učíme (sa) práva spotrebiteľa https://vzdelavanie.financnasprava.sk/mod/courssum/view.php?id=10&amp;itid=24</t>
  </si>
  <si>
    <t xml:space="preserve">TÉMA: Učíme (sa) dane!, Ochrana autorských práv </t>
  </si>
  <si>
    <t>FR SR - Finančná správa</t>
  </si>
  <si>
    <t>áno</t>
  </si>
  <si>
    <t xml:space="preserve">prispieť k skvalitneniu finančného vzdelávania a kompetencií v oblasti finančnej kultúry na základných a stredných školách; 
zvýšiť úroveň finančnej gramotnostia finančnej kultúry na Slovensku;
zvýšiť kompetencie a zručnosti v oblasti finančnej kultúry na školách;
zvýšiť profesijné kompetencie pedagógov v oblasti podpory kritického, logického, systémového a kreatívneho myslenia žiakov;
implementovať program FinQ do všetkých vzdelávacích oblastí;
podporovať akčný prístup </t>
  </si>
  <si>
    <t>základné a stredné školy
riaditelia
pedagógovia
žiaci
rodičia</t>
  </si>
  <si>
    <t xml:space="preserve">Inovačné vzdelávanie pedagógov
www.finq.sk
</t>
  </si>
  <si>
    <t>Komplexná metodika rozvoja profesijných kompetencií
wwww.finq.sk</t>
  </si>
  <si>
    <t>Ucelený súbor metodických a pracovných listov pre pedagógov a žiakov
www.finq.sk</t>
  </si>
  <si>
    <t>Diagnostika na zisťovanie úrovne čítania s porozumením, matematickej gramotnosti, posudzovania a rozhodovania sa v kontexte finančnej kultúry v referenčných úrovniah A1-B2
www.finq.sk/www.eduq.sk</t>
  </si>
  <si>
    <t xml:space="preserve">Junior Achievement Slovensko, n.o., Pribinova 4195/25,  811 09 Bratislava </t>
  </si>
  <si>
    <t>Zvýšiť finančnú gramotnosť žiakov základných a stredných škôl a naučiť ich finančne plánovať svoju budúcnosť.
Naučiť žiakov orientovať sa v základných pojmoch z oblasti finančnej gramotnosti a osvojiť si základné zručnosti pre efektívne riadenie a plánovanie svojej finančnej budúcnosti.
Vzdelávanie pedagogických zamestnancov v oblasti finančnej gramotnosti tak, aby mohli následne rozvíjať témy z obsahu Národného štandardu finančnej gramotnosti verzia 1.2 (NŠFG) u mladých ľudí netradičnými a inovatívnymi metódami.</t>
  </si>
  <si>
    <t>Žiaci 1. stupňa ZŠ
Žiaci 2. stupňa ZŠ
Žiaci stredných škôl
Pg. zamestnanci ZŠ a SŠ</t>
  </si>
  <si>
    <t>Vzdelávací program na rozvoj finančnej gramonosti, vytvorený v súlade s NŠFG - Viac ako peniaze pre žiakov 2. stupňa ZŠ a SŠ - https://www.viacakopeniaze.sk/o-programe/
Ide o celoročný vzdelávací program v rozsahu 33/66 hodín. Program disponuje učebnými textami v online podobe, metodickou časťou pre učiteľa, databázou viac ako 300 rôznych aktivít a ďalšími príležitosťami na rozvoj FG pre žiakov (súťaže, projekty a pod.).</t>
  </si>
  <si>
    <t>Inovačné vzdelávanie pre učiteľov 2. stupňa ŽS a SŠ v programe Viac ako peniaze, ktoré slúži na rozvoj, podporu a lepšiu implementáciu tém NŠFG do výchovno-vzdelávacieho procesu - https://www.viacakopeniaze.sk/vzdelavanie-ucitelov/zakladne-informacie/</t>
  </si>
  <si>
    <t>Vzdelávací program na rozvoj finančnej gramotnosti, vytvorený v súlade s NŠFG - Ja a peniaze pre žiakov 1. stupňa ZŠ - https://www.jaap.jaslovensko.sk/
Ide o celoročný vzdelávací program v rozsahu 33, ktorý je postavený ako medzipredmetový. Program disponuje učebnicou pre učiteľa a pracovnými zošitmi pre žiakov, ako aj ďalšími príležitosťami na rozvoj FG pre žiakov (súťaže a pod.).</t>
  </si>
  <si>
    <t>Inovačné vzdelávanie pre učiteľov 1. stupňa ZŠ v programe Ja a peniaze, ktoré slúži na rozvoj, podporu a lepšiu implementáciu tém NŠFG do výchovno-vzdelávacieho procesu - https://www.jaap.jaslovensko.sk/vzdelavanie-ucitelov/vzdelavanie-ucitelov.html</t>
  </si>
  <si>
    <t>Vzdelávanie žiakov strednej školy pre rozvoj podnikavosti, ekonomickej gramotnosti a vybraných častí finančnej gramotnosti - https://www.firma.jaslovensko.sk/o-programe/
Študenti si teoretické vedomosti osvojujú priamo v praxi. Zakladajú študentskú firmu, simulujúcu akciovú spoločnosť a musia prejsť všetkými krokmi podnikania od založenia, plánovania činnosti, cez marketingový prieskum trhu, vlastnú činnosť až po likvidáciu  firmy a rozdelenie zisku ku koncu školského roka. Žiaci sa tak učia  nielen ekonómiu, ale aj  byť zodpovednými,  vedieť sa rozhodovať, viesť firmu a zodpovedne hospodáriť a plánovať so zdrojmi v rámci firmy.</t>
  </si>
  <si>
    <t>Áno</t>
  </si>
  <si>
    <t>JA - Junior Achievement</t>
  </si>
  <si>
    <t>Úrad vlády SR, odbor Národný úrad pre OLAF, sekcia kontroly</t>
  </si>
  <si>
    <t>zvyšovanie povedomia a informovanosti učiteľov a riaditeľov základných a stredných škôl o téme ochrany finančných záujmov EÚ a boja proti podvodom, ktorí by tieto informácie a vedomosti následne odovzdali svojim žiakom.</t>
  </si>
  <si>
    <t>učitelia, riaditelia ZŠ a SŠ</t>
  </si>
  <si>
    <t xml:space="preserve">účasť na Diskusnom fóre na tému: "Vzdelávanie v oblasti finančnej gramotnosti v kocke" dňa 23.09.2022 spolu s príspevkom, odkaz na web: http://www.sccf.sk/zbornik-diskusneho-fora-vzdelavanie-v-oblasti-financnej-gramotnosti-v-kocke/prispevky-74.htm </t>
  </si>
  <si>
    <t xml:space="preserve">zorganizovanie seminára pod názvom: „Podvody a korupcia v súvislosti s ochranou finančných záujmov EÚ“ dňa 13.02. 2020, odkaz na web: https://www.olaf.vlada.gov.sk/vzdelavanie-ako-prevencia-dalsi-seminar-pre-riaditelov-skol-na-temu-podvodov-a-korupcie-v-suvislosti-s-ochranou-financnych-zaujmov-europskej-unie-na-slovensku/ </t>
  </si>
  <si>
    <t>Ministerstvo financií Slovenskej republiky</t>
  </si>
  <si>
    <r>
      <t xml:space="preserve">AKTIVITA  </t>
    </r>
    <r>
      <rPr>
        <sz val="12"/>
        <color theme="1"/>
        <rFont val="Calibri"/>
        <family val="2"/>
        <charset val="238"/>
        <scheme val="minor"/>
      </rPr>
      <t>a LINK na web stránku</t>
    </r>
  </si>
  <si>
    <t xml:space="preserve">Zvyšovanie úrovne finančnej gramotnosti prostredníctvom projektu "Financi v lavici" </t>
  </si>
  <si>
    <t>1. žiaci 1. stupňa,   2. žiaci 2. stupňa,   3. žiaci stredného školstva,                    4. pedagógovia a pedagogický zamestnanci (základné a stredné školy)</t>
  </si>
  <si>
    <r>
      <t xml:space="preserve">aktivita realizovaná bezplatne formou workshopou a seminárov na témy:         1. ochrana finančného spotrebiteľa a riešenie problémov,                               2. úver a dlh,                                               3. nové trendy a inovácie                     link: </t>
    </r>
    <r>
      <rPr>
        <u/>
        <sz val="12"/>
        <rFont val="Calibri"/>
        <family val="2"/>
        <charset val="238"/>
        <scheme val="minor"/>
      </rPr>
      <t xml:space="preserve">https://www.fininfo.sk/fininfo/aktuality/financi-lavici-2.html      </t>
    </r>
  </si>
  <si>
    <t xml:space="preserve">Zvyšovanie úrovne finančnej gramotnosti projektom "Financi v lavici" </t>
  </si>
  <si>
    <t>1.zamestnanci MF SR</t>
  </si>
  <si>
    <r>
      <t xml:space="preserve">aktivita realizovaná bezplatne formou workshopou a seminárov na témy:         1. ochrana finančného spotrebiteľa a riešenie problémov,                               2. úver a dlh,                                               3. nové trendy a inovácie                     link: </t>
    </r>
    <r>
      <rPr>
        <u/>
        <sz val="12"/>
        <rFont val="Calibri"/>
        <family val="2"/>
        <charset val="238"/>
        <scheme val="minor"/>
      </rPr>
      <t xml:space="preserve">https://www.fininfo.sk/fininfo/aktuality/financi-lavici-2.html  </t>
    </r>
    <r>
      <rPr>
        <sz val="12"/>
        <rFont val="Calibri"/>
        <family val="2"/>
        <charset val="238"/>
        <scheme val="minor"/>
      </rPr>
      <t xml:space="preserve">    </t>
    </r>
  </si>
  <si>
    <t>Zvyšovanie úrovne finančnej gramotnosti prostredníctvom Portálu finančnej osvety a ochrany finančného spotrebiteľa MF SR</t>
  </si>
  <si>
    <t>1.všetci</t>
  </si>
  <si>
    <r>
      <t>voľne dostupný portál na webovej stránke MF SR zameraný na finančnú osvetu a ochranu finančného spotrebiteľa na témy:                               1. finančný spotrebiteľ,                            2. finančné produkty,                                  3. inovácie,                                                4. najmenším,                                             5. FIQ, 6. podnety, 7. kontakty          link:</t>
    </r>
    <r>
      <rPr>
        <u/>
        <sz val="12"/>
        <rFont val="Calibri"/>
        <family val="2"/>
        <charset val="238"/>
        <scheme val="minor"/>
      </rPr>
      <t>https://www.fininfo.sk/</t>
    </r>
  </si>
  <si>
    <t>Spotrebiteľské vzdelávanie realizované v spolupráci s ESC - Európske spotrebiteľské centrum, Ministerstvo hospodárstva SR</t>
  </si>
  <si>
    <t>1.pedagógovia a pedagogický zamestnanci</t>
  </si>
  <si>
    <t xml:space="preserve">Spoločný rámec finančných kompetencií pre dospelých v EÚ realizované prostredníctvom EÚ a OECD/INFE, ktorého cieľom je podpora rozvoja verejných politík, programov finančnej gramotnosti, diseminácia vzdelávacích materiálov a osvedčených postupov, spoločné chápanie finančných kompetencií dospelých </t>
  </si>
  <si>
    <t>1.dospelý</t>
  </si>
  <si>
    <r>
      <t xml:space="preserve">aktvitia v spolupráci s Európskou Komisiou a OECD Medzinárodnou sieťou pre finančné vzdelávanie - OECD/INFE pri generovaní spoločného rámca finančných kompetencií pre dospelých v EÚ, MF SR je aktívnym členom GEGRFS (Government Expert Group on Retail Financial Services)-Financial Education Sub-group; link: </t>
    </r>
    <r>
      <rPr>
        <u/>
        <sz val="12"/>
        <rFont val="Calibri"/>
        <family val="2"/>
        <charset val="238"/>
        <scheme val="minor"/>
      </rPr>
      <t>https://www.fininfo.sk/fininfo/dokumenty/dokumenty/ramec-financnych-kompetencii-dospelych-eu/ramec-financnych-kompetencii-dospelych-eu_1.html</t>
    </r>
  </si>
  <si>
    <t xml:space="preserve">Spoločný rámec finančných kompetencií pre deti a mládež v EÚ realizované prostredníctvom EÚ a OECD/INFE, ktorého cieľom je podpora rozvoja verejných politík, programov finančnej gramotnosti, diseminácia vzdelávacích materiálov a osvedčených postupov, spoločné chápanie finančných kompetencií deti a mládeže </t>
  </si>
  <si>
    <t>1.deti a mládež</t>
  </si>
  <si>
    <t>rozpracovaná aktvitia v spolupráci s Európskou Komisiou a OECD Medzinárodnou sieťou pre finančné vzdelávanie - OECD/INFE pri generovaní spoločného rámca finančných kompetencií pre deti a mládež v EÚ, MF SR je aktívnym členom GEGRFS (Government Expert Group on Retail Financial Services)-Financial Education Sub-group</t>
  </si>
  <si>
    <t>ANO</t>
  </si>
  <si>
    <t>vzdelávanie v oblasti ochrany spotrebiteľa mimo ochrany finančných spotrebiteľov</t>
  </si>
  <si>
    <t>študenti stredných škôl</t>
  </si>
  <si>
    <t>Vzdelávacie semináre organizované Európskym spotrebiteľským centrom v SR:  https://esc-sr.sk/otazky/vzdelavacie-seminare/</t>
  </si>
  <si>
    <r>
      <t xml:space="preserve">AKTIVITA 1 </t>
    </r>
    <r>
      <rPr>
        <sz val="12"/>
        <color theme="1"/>
        <rFont val="Calibri"/>
        <family val="2"/>
        <charset val="238"/>
        <scheme val="minor"/>
      </rPr>
      <t>a LINK na webstránku</t>
    </r>
  </si>
  <si>
    <r>
      <t>AKTIVITA 2</t>
    </r>
    <r>
      <rPr>
        <sz val="12"/>
        <color theme="1"/>
        <rFont val="Calibri"/>
        <family val="2"/>
        <charset val="238"/>
        <scheme val="minor"/>
      </rPr>
      <t xml:space="preserve"> a LINK na webstránku</t>
    </r>
  </si>
  <si>
    <r>
      <t>AKTIVITA 3</t>
    </r>
    <r>
      <rPr>
        <sz val="12"/>
        <color theme="1"/>
        <rFont val="Calibri"/>
        <family val="2"/>
        <charset val="238"/>
        <scheme val="minor"/>
      </rPr>
      <t xml:space="preserve"> a LINK na webstránku</t>
    </r>
  </si>
  <si>
    <r>
      <t>AKTIVITA 4</t>
    </r>
    <r>
      <rPr>
        <sz val="12"/>
        <color theme="1"/>
        <rFont val="Calibri"/>
        <family val="2"/>
        <charset val="238"/>
        <scheme val="minor"/>
      </rPr>
      <t xml:space="preserve"> a LINK na webstránku</t>
    </r>
  </si>
  <si>
    <r>
      <t>AKTIVITA 5</t>
    </r>
    <r>
      <rPr>
        <sz val="12"/>
        <color theme="1"/>
        <rFont val="Calibri"/>
        <family val="2"/>
        <charset val="238"/>
        <scheme val="minor"/>
      </rPr>
      <t xml:space="preserve"> a LINK na webstránku</t>
    </r>
  </si>
  <si>
    <r>
      <t>AKTIVITA 6</t>
    </r>
    <r>
      <rPr>
        <sz val="12"/>
        <color theme="1"/>
        <rFont val="Calibri"/>
        <family val="2"/>
        <charset val="238"/>
        <scheme val="minor"/>
      </rPr>
      <t xml:space="preserve"> a LINK na webstránku</t>
    </r>
  </si>
  <si>
    <t>Národná banka Slovenska - projekt 5peňazí</t>
  </si>
  <si>
    <t>Všeobecné finančné vzdelávanie širokej verejnosti komunikačne prístupnou a zrozumiteľnou formou + vzdelávacie kampane</t>
  </si>
  <si>
    <t>Dospelá populácia, žiaci a študenti.</t>
  </si>
  <si>
    <r>
      <rPr>
        <b/>
        <sz val="11"/>
        <color theme="1"/>
        <rFont val="Calibri"/>
        <family val="2"/>
        <scheme val="minor"/>
      </rPr>
      <t>Web 5peňazí</t>
    </r>
    <r>
      <rPr>
        <sz val="11"/>
        <color theme="1"/>
        <rFont val="Calibri"/>
        <family val="2"/>
        <scheme val="minor"/>
      </rPr>
      <t xml:space="preserve"> – seriály: škola investovania, rodinné  financie, kryptoškola, dôchodková škola. Tvorba obsahu na konkrétne témy z oblastí financií, pri ktorých NBS z podaní spotrebiteľov vníma zvýšené riziko nevedomosti v populácii. https://5penazi.sk/vzdelavaci-obsah/</t>
    </r>
  </si>
  <si>
    <r>
      <rPr>
        <b/>
        <sz val="11"/>
        <color theme="1"/>
        <rFont val="Calibri"/>
        <family val="2"/>
        <scheme val="minor"/>
      </rPr>
      <t>Facebook a Instagram posty 5peňazí</t>
    </r>
    <r>
      <rPr>
        <sz val="11"/>
        <color theme="1"/>
        <rFont val="Calibri"/>
        <family val="2"/>
        <scheme val="minor"/>
      </rPr>
      <t>, ich tvorba, boostovanie, marketingové cielenie na konkrétne skupiny používateľov s cieľom finančne vzdelávať širokú verejnosť na sociálnych sieťach komunikačne prístupnou a zrozumiteľnou formou. https://www.facebook.com/5p.nbs; https://www.instagram.com/5penazi/; https://www.youtube.com/channel/UC_bYPwJ2_xkiW5sq0VoA3uA</t>
    </r>
  </si>
  <si>
    <r>
      <rPr>
        <b/>
        <sz val="11"/>
        <color theme="1"/>
        <rFont val="Calibri"/>
        <family val="2"/>
        <scheme val="minor"/>
      </rPr>
      <t>TV a rádiá</t>
    </r>
    <r>
      <rPr>
        <sz val="11"/>
        <color theme="1"/>
        <rFont val="Calibri"/>
        <family val="2"/>
        <scheme val="minor"/>
      </rPr>
      <t>. 5peňazí malo svoje relácie a seriály na konkrétne témy o financiách v televízii aj v rozhlase - v RTVS, TA3, Exprese či v novom internetovom Rádiu Impuls. Témy: rodinné financie, finančné produkty, prevencia podvodov, ako ušetriť. Všetky tieto výstupy boli pokryté expertmi NBS s cieľom doručiť širokej verejnosti zrozumiteľnou formou konkrétne rady, odporúčania a pravidlá správania sa pri rozhodovaní o osobných financiách.</t>
    </r>
  </si>
  <si>
    <r>
      <rPr>
        <b/>
        <sz val="11"/>
        <color theme="1"/>
        <rFont val="Calibri"/>
        <family val="2"/>
        <charset val="238"/>
        <scheme val="minor"/>
      </rPr>
      <t>Základy rodinných financií</t>
    </r>
    <r>
      <rPr>
        <sz val="11"/>
        <color theme="1"/>
        <rFont val="Calibri"/>
        <family val="2"/>
        <scheme val="minor"/>
      </rPr>
      <t xml:space="preserve"> - vzdelávacia kampaň. Nosiče: citylighty, polepy bus, vlak, mediálne obrazovky vo vlakoch a v autobusoch.</t>
    </r>
  </si>
  <si>
    <r>
      <rPr>
        <b/>
        <sz val="11"/>
        <color theme="1"/>
        <rFont val="Calibri"/>
        <family val="2"/>
        <scheme val="minor"/>
      </rPr>
      <t>Rozprávky od 5peniažka</t>
    </r>
    <r>
      <rPr>
        <sz val="11"/>
        <color theme="1"/>
        <rFont val="Calibri"/>
        <family val="2"/>
        <scheme val="minor"/>
      </rPr>
      <t>. Vzdelávanie o základných témach domáceho rozpočtu – finančná abeceda pre všetkých – krátkou audiovizuálnou formou. https://5penazi.sk/5peniazko/</t>
    </r>
  </si>
  <si>
    <r>
      <t>Tvorba letáku - p</t>
    </r>
    <r>
      <rPr>
        <b/>
        <sz val="11"/>
        <color theme="1"/>
        <rFont val="Calibri"/>
        <family val="2"/>
        <charset val="238"/>
        <scheme val="minor"/>
      </rPr>
      <t>revencia finančných podvodov</t>
    </r>
    <r>
      <rPr>
        <sz val="11"/>
        <color theme="1"/>
        <rFont val="Calibri"/>
        <family val="2"/>
        <scheme val="minor"/>
      </rPr>
      <t>. Spolupráca s Odborom prevencie kriminalistiky Ministerstva vnútra SR. https://5penazi.sk/vishing-dorazil-uz-aj-na-slovensko/; https://www.minv.sk/swift_data/source/policia/fsj/aml/Infographics_5_Bank_vishing_calls.pdf</t>
    </r>
  </si>
  <si>
    <t xml:space="preserve">Zážitkové neformálne finančné vzdelávanie pre žiakov a študentov na témy v súlade s NSFG. </t>
  </si>
  <si>
    <t>Žiaci ZŠ a SŠ.</t>
  </si>
  <si>
    <r>
      <rPr>
        <b/>
        <sz val="11"/>
        <color theme="1"/>
        <rFont val="Calibri"/>
        <family val="2"/>
        <scheme val="minor"/>
      </rPr>
      <t>Vzdelávací modul 1: Príjem a práca.</t>
    </r>
    <r>
      <rPr>
        <sz val="11"/>
        <color theme="1"/>
        <rFont val="Calibri"/>
        <family val="2"/>
        <scheme val="minor"/>
      </rPr>
      <t xml:space="preserve"> Neformálne finančné vzdelávanie 5peňazí. Vzdelávanie prebieha v priestoroch NBS v Bratislave a v regionálnych vzdelávacích centrách 5peňazí v Banskej Bystrici, Kremnici a Košiciach. Vzdelávanie prebieha na žiadosť aj online formou. https://5penazi.sk/pre-skoly/prezencny-modul-1-prijem-a-praca/</t>
    </r>
  </si>
  <si>
    <r>
      <rPr>
        <b/>
        <sz val="11"/>
        <color theme="1"/>
        <rFont val="Calibri"/>
        <family val="2"/>
        <scheme val="minor"/>
      </rPr>
      <t>Vzdelávací modul 2: Finančné plánovanie.</t>
    </r>
    <r>
      <rPr>
        <sz val="11"/>
        <color theme="1"/>
        <rFont val="Calibri"/>
        <family val="2"/>
        <scheme val="minor"/>
      </rPr>
      <t xml:space="preserve"> Neformálne finančné vzdelávanie 5peňazí. Vzdelávanie prebieha v priestoroch NBS v Bratislave a v regionálnych vzdelávacích centrách 5peňazí v Banskej Bystrici, Kremnici a Košiciach. Vzdelávanie prebieha na žiadosť aj online formou. https://5penazi.sk/pre-skoly/prezencny-modul-2-financne-planovanie/</t>
    </r>
  </si>
  <si>
    <r>
      <rPr>
        <b/>
        <sz val="11"/>
        <color theme="1"/>
        <rFont val="Calibri"/>
        <family val="2"/>
        <scheme val="minor"/>
      </rPr>
      <t>Vzdelávací modul 3: Investovanie a dôchodok.</t>
    </r>
    <r>
      <rPr>
        <sz val="11"/>
        <color theme="1"/>
        <rFont val="Calibri"/>
        <family val="2"/>
        <scheme val="minor"/>
      </rPr>
      <t xml:space="preserve"> Neformálne finančné vzdelávanie 5peňazí. Vzdelávanie prebieha v priestoroch NBS v Bratislave a v regionálnych vzdelávacích centrách 5peňazí v Banskej Bystrici, Kremnici a Košiciach. Vzdelávanie prebieha na žiadosť aj online formou. https://5penazi.sk/pre-skoly/prezencny-modul-3-investovanie-a-dochodok/</t>
    </r>
  </si>
  <si>
    <r>
      <rPr>
        <b/>
        <sz val="11"/>
        <color theme="1"/>
        <rFont val="Calibri"/>
        <family val="2"/>
        <scheme val="minor"/>
      </rPr>
      <t>Vzdelávací modul 4: Ty a peniaze. Neformálne finančné vz</t>
    </r>
    <r>
      <rPr>
        <sz val="11"/>
        <color theme="1"/>
        <rFont val="Calibri"/>
        <family val="2"/>
        <scheme val="minor"/>
      </rPr>
      <t>delávanie 5peňazí. Vzdelávanie prebieha v priestoroch NBS v Bratislave a v regionálnych vzdelávacích centrách 5peňazí v Banskej Bystrici, Kremnici a Košiciach. Vzdelávanie prebieha na žiadosť aj online formou. https://5penazi.sk/pre-skoly/prezencny-modul-4-ty-a-peniaze/</t>
    </r>
  </si>
  <si>
    <r>
      <t xml:space="preserve">Výstava </t>
    </r>
    <r>
      <rPr>
        <b/>
        <sz val="11"/>
        <color theme="1"/>
        <rFont val="Calibri"/>
        <family val="2"/>
        <charset val="238"/>
        <scheme val="minor"/>
      </rPr>
      <t>Od slovenskej koruny k euru</t>
    </r>
    <r>
      <rPr>
        <sz val="11"/>
        <color theme="1"/>
        <rFont val="Calibri"/>
        <family val="2"/>
        <charset val="238"/>
        <scheme val="minor"/>
      </rPr>
      <t xml:space="preserve"> - Stála interaktívna expozícia vo výstavnej miestnosti Národnej banky Slovenska na tému eurointegrácie, používania bankoviek a mincí spojená s odborným neformálnym výkladom realizovaným odborníkmi NBS.  https://5penazi.sk/pre-skoly/od-koruny-k-euru/</t>
    </r>
  </si>
  <si>
    <r>
      <rPr>
        <b/>
        <sz val="11"/>
        <color theme="1"/>
        <rFont val="Calibri"/>
        <family val="2"/>
        <scheme val="minor"/>
      </rPr>
      <t>Súťaž Generácia €</t>
    </r>
    <r>
      <rPr>
        <sz val="11"/>
        <color theme="1"/>
        <rFont val="Calibri"/>
        <family val="2"/>
        <scheme val="minor"/>
      </rPr>
      <t>. Každoročná súťaž pre stredoškolákov mladým ľuďom približuje význam menovej politiky, objasňuje úlohu centrálnej banky a prehlbuje ich poznatky o svete financií. https://5penazi.sk/pre-skoly/generacia-euro/</t>
    </r>
  </si>
  <si>
    <t xml:space="preserve">Prístupnou hravou formou doručiť prezenčne slovenskej populácii rady, pravidlá používané pri finačnom rozhodovaní sa a práci s finančnými produktmi. (eventy)   </t>
  </si>
  <si>
    <t>Žiaci, študenti, rodiny z deťmi, dospelá populácia.</t>
  </si>
  <si>
    <r>
      <rPr>
        <b/>
        <sz val="11"/>
        <color theme="1"/>
        <rFont val="Calibri"/>
        <family val="2"/>
        <scheme val="minor"/>
      </rPr>
      <t>Dni finančných spotrebiteľov 2022.</t>
    </r>
    <r>
      <rPr>
        <sz val="11"/>
        <color theme="1"/>
        <rFont val="Calibri"/>
        <family val="2"/>
        <scheme val="minor"/>
      </rPr>
      <t xml:space="preserve"> Dvojdňové podujatie v NBS, kde širokej verejnosti odovzdávame dôležité aj zaujímavé informácie zo sveta financií. Počas dopoludnia venovaného mládeži sme v našom svete peňazí privítali študentov stredných škôl a gymnázií. Formou zážitkového vzdelávania sa dozvedeli, ako si zodpovedne nastaviť rodinný rozpočet alebo ako sa zabezpečiť na dôchodok, ale tiež, prečo si dávať pozor na zadlženie či hazard. Popoludní boli hlavným bodom programu pútavé prednášky, na ktorých finanční experti prezentovali dôležité rady a fakty zrozumiteľnou formou. https://5penazi.sk/ohliadnutie-dfs-2022/</t>
    </r>
  </si>
  <si>
    <r>
      <rPr>
        <b/>
        <sz val="11"/>
        <color theme="1"/>
        <rFont val="Calibri"/>
        <family val="2"/>
        <scheme val="minor"/>
      </rPr>
      <t>Korunovačná cesta v NBS</t>
    </r>
    <r>
      <rPr>
        <sz val="11"/>
        <color theme="1"/>
        <rFont val="Calibri"/>
        <family val="2"/>
        <scheme val="minor"/>
      </rPr>
      <t>. V rámci tohto trojdňového podujatia NBS pozvala do priestorov centrály, kde sme pre žiakov pripravili interaktívne hry, aktivity a prednášky prostredníctvom množstva stanovíšť. Okrem toho mali študenti možnosť pozrieť si jedinečnú kolekciu korunovačných medailí a žetónov zo zbierok Národnej banky Slovenska – Múzea mincí a medailí Kremnica veľkej historickej a kultúrnej hodnoty.</t>
    </r>
  </si>
  <si>
    <r>
      <rPr>
        <b/>
        <sz val="11"/>
        <color theme="1"/>
        <rFont val="Calibri"/>
        <family val="2"/>
        <scheme val="minor"/>
      </rPr>
      <t xml:space="preserve">Vedecký veľtrh 2022. </t>
    </r>
    <r>
      <rPr>
        <sz val="11"/>
        <color theme="1"/>
        <rFont val="Calibri"/>
        <family val="2"/>
        <charset val="238"/>
        <scheme val="minor"/>
      </rPr>
      <t>P</t>
    </r>
    <r>
      <rPr>
        <sz val="11"/>
        <color theme="1"/>
        <rFont val="Calibri"/>
        <family val="2"/>
        <scheme val="minor"/>
      </rPr>
      <t>ropagácia projektu vzdelávania v oblasti finančnej gramotnosti Národnej banky Slovenska „5peňazí“, najmä rozprávok od 5peniažka, ich príbehov a poučení; gamifikácia v podobe edukatívnej hry na výskumníka projektu 5peňazí zameranej na zisťovanie finančnej gramotnosti ľudí. Celodenný zábavný program pre deti a mládež, v rámci ktorého sú rôzne oblasti vedy a výskumu prezentované zaujímavou a interaktívnou formou. http://www.vedeckyveltrh.sk/referencie</t>
    </r>
  </si>
  <si>
    <r>
      <rPr>
        <b/>
        <sz val="11"/>
        <color theme="1"/>
        <rFont val="Calibri"/>
        <family val="2"/>
        <scheme val="minor"/>
      </rPr>
      <t xml:space="preserve">Kremnické gagy. </t>
    </r>
    <r>
      <rPr>
        <sz val="11"/>
        <color theme="1"/>
        <rFont val="Calibri"/>
        <family val="2"/>
        <charset val="238"/>
        <scheme val="minor"/>
      </rPr>
      <t>L</t>
    </r>
    <r>
      <rPr>
        <sz val="11"/>
        <color theme="1"/>
        <rFont val="Calibri"/>
        <family val="2"/>
        <scheme val="minor"/>
      </rPr>
      <t>ektori a odborníci NBS pripravili interaktívne finančné vzdelávanie v podobe stanovíšť, hier a aktivít na originálnom medzinárodnom kultúrnom podujatí s dlhoročnou tradíciou na európskom Festivale humoru a satiry Kremnické gagy.</t>
    </r>
  </si>
  <si>
    <t>Vzdelávanie osobitne zraniteľných - seniori.</t>
  </si>
  <si>
    <t>Seniori.</t>
  </si>
  <si>
    <r>
      <rPr>
        <b/>
        <sz val="11"/>
        <color theme="1"/>
        <rFont val="Calibri"/>
        <family val="2"/>
        <charset val="238"/>
        <scheme val="minor"/>
      </rPr>
      <t>Relácia inteligentný senio</t>
    </r>
    <r>
      <rPr>
        <sz val="11"/>
        <color theme="1"/>
        <rFont val="Calibri"/>
        <family val="2"/>
        <scheme val="minor"/>
      </rPr>
      <t>r - RTVS 3. Seriál 20 dielov, finančné vzdelávanie zamerané na seniorské témy</t>
    </r>
    <r>
      <rPr>
        <sz val="11"/>
        <color theme="1"/>
        <rFont val="Calibri"/>
        <family val="2"/>
        <charset val="238"/>
        <scheme val="minor"/>
      </rPr>
      <t>.</t>
    </r>
  </si>
  <si>
    <r>
      <t xml:space="preserve">Spolupráca s RTVS - </t>
    </r>
    <r>
      <rPr>
        <b/>
        <sz val="11"/>
        <color theme="1"/>
        <rFont val="Calibri"/>
        <family val="2"/>
        <charset val="238"/>
        <scheme val="minor"/>
      </rPr>
      <t>Rádio Regina</t>
    </r>
    <r>
      <rPr>
        <sz val="11"/>
        <color theme="1"/>
        <rFont val="Calibri"/>
        <family val="2"/>
        <scheme val="minor"/>
      </rPr>
      <t>. Seniorské servisné témy z oblasti financií.</t>
    </r>
  </si>
  <si>
    <r>
      <t xml:space="preserve">Publikácie v seniorských </t>
    </r>
    <r>
      <rPr>
        <b/>
        <sz val="11"/>
        <color theme="1"/>
        <rFont val="Calibri"/>
        <family val="2"/>
        <charset val="238"/>
        <scheme val="minor"/>
      </rPr>
      <t>časopisoch Generácia, Tretí vek a Bojovník</t>
    </r>
    <r>
      <rPr>
        <sz val="11"/>
        <color theme="1"/>
        <rFont val="Calibri"/>
        <family val="2"/>
        <scheme val="minor"/>
      </rPr>
      <t>. Séria vzdelávacích článkov na konkrétne seniorské témy fin. vzdelávania v tlačených časopisoch a na ich webstránkach. https://jednotadochodcov.sk/?page_id=8160; https://www.senior.sk/financne-vzdelavanie-a-jeho-vyznam-v-akomkolvek-veku/</t>
    </r>
  </si>
  <si>
    <t>Prostredníctvom dobrodružstiev s kreslenými postavičkami podnietiť rozprávanie o peniazoch v slovenských rodinách.</t>
  </si>
  <si>
    <t>Rodiny s deťmi.</t>
  </si>
  <si>
    <r>
      <rPr>
        <b/>
        <sz val="11"/>
        <color theme="1"/>
        <rFont val="Calibri"/>
        <family val="2"/>
        <charset val="238"/>
        <scheme val="minor"/>
      </rPr>
      <t>Príbehy z Kremnice - permoníc</t>
    </r>
    <r>
      <rPr>
        <b/>
        <sz val="11"/>
        <color theme="1"/>
        <rFont val="Calibri"/>
        <family val="2"/>
        <scheme val="minor"/>
      </rPr>
      <t>i. Z</t>
    </r>
    <r>
      <rPr>
        <sz val="11"/>
        <color theme="1"/>
        <rFont val="Calibri"/>
        <family val="2"/>
        <scheme val="minor"/>
      </rPr>
      <t>ábavné finančné vzdelávanie pre rodiny s deťmi od 5peňazí v spolupráci s Múzeom mincí a medailí v Kremnici. 5 + 1 poučných rozprávok o peniazoch a permoníkoch. 5  finančných tém pre deti. 5 vzdelávacích materiálov pre rodiny, v ktorých sú zábavné aktivity aj zaujímavé informácie o peniazoch. https://5penazi.sk/pribehyzkremnice/</t>
    </r>
  </si>
  <si>
    <r>
      <t>Príbehy z Kremnice</t>
    </r>
    <r>
      <rPr>
        <sz val="11"/>
        <color theme="1"/>
        <rFont val="Calibri"/>
        <family val="2"/>
        <scheme val="minor"/>
      </rPr>
      <t xml:space="preserve"> - detský muzikál pre deti. </t>
    </r>
    <r>
      <rPr>
        <b/>
        <sz val="11"/>
        <color theme="1"/>
        <rFont val="Calibri"/>
        <family val="2"/>
        <charset val="238"/>
        <scheme val="minor"/>
      </rPr>
      <t>Permoníčkovia</t>
    </r>
    <r>
      <rPr>
        <sz val="11"/>
        <color theme="1"/>
        <rFont val="Calibri"/>
        <family val="2"/>
        <scheme val="minor"/>
      </rPr>
      <t xml:space="preserve">. </t>
    </r>
    <r>
      <rPr>
        <sz val="11"/>
        <color theme="1"/>
        <rFont val="Calibri"/>
        <family val="2"/>
        <charset val="238"/>
        <scheme val="minor"/>
      </rPr>
      <t>https://www.youtube.com/watch?v=DEy8rGveJR8</t>
    </r>
  </si>
  <si>
    <t>Podpora projektov zameraných na finančné vzdelávanie vytvorených neziskovými organizáciami, občianskymi združeniami či záujmovými organizáciami s cieľom doručiť prostrednícvom nich vzdelávanie koncovým spotrebiteľom a užívateľom finančných produktov.</t>
  </si>
  <si>
    <t>Dospelá populácia, rodiny, marginalizované skupiny, sociálne vylúčené skupiny obyvateľstva, žiaci.</t>
  </si>
  <si>
    <r>
      <rPr>
        <b/>
        <sz val="11"/>
        <color theme="1"/>
        <rFont val="Calibri"/>
        <family val="2"/>
        <scheme val="minor"/>
      </rPr>
      <t>Grantový program I. Nadácie NBS – Finančná gramotnosť</t>
    </r>
    <r>
      <rPr>
        <sz val="11"/>
        <color theme="1"/>
        <rFont val="Calibri"/>
        <family val="2"/>
        <scheme val="minor"/>
      </rPr>
      <t>. Výzva Nadácie NBS na predkladanie žiadostí o grant na podporu projektov v oblasti inovatívneho finančného vzdelávania. Zameranie programu: Podpora inovatívneho vzdelávania zvyšujúca úroveň finančnej gramotnosti niektorej z osobitne zraniteľných skupín obyvateľstva (jeho tvorbu a overenie v praxi).</t>
    </r>
    <r>
      <rPr>
        <b/>
        <sz val="11"/>
        <color theme="1"/>
        <rFont val="Calibri"/>
        <family val="2"/>
        <scheme val="minor"/>
      </rPr>
      <t xml:space="preserve"> </t>
    </r>
    <r>
      <rPr>
        <sz val="11"/>
        <color theme="1"/>
        <rFont val="Calibri"/>
        <family val="2"/>
        <scheme val="minor"/>
      </rPr>
      <t xml:space="preserve"> https://nadacianbs.sk/granty/; https://nadacianbs.sk/uplynule-vyzvy/grantova-vyzva-cislo-gv-2022-1/</t>
    </r>
  </si>
  <si>
    <r>
      <rPr>
        <b/>
        <sz val="11"/>
        <color theme="1"/>
        <rFont val="Calibri"/>
        <family val="2"/>
        <scheme val="minor"/>
      </rPr>
      <t>Grantový program 3 - Malé projekty</t>
    </r>
    <r>
      <rPr>
        <sz val="11"/>
        <color theme="1"/>
        <rFont val="Calibri"/>
        <family val="2"/>
        <scheme val="minor"/>
      </rPr>
      <t>. Výzva Nadácie NBS na predkladanie žiadostí o grant na podporu malých projektov so zameraním na zvyšovanie úrovne finančnej gramotnosti. Realizácia podujatí a krátkodobých aktivít zameraných na zvyšovanie úrovne finančnej gramotnosti a kvality finančného vzdelávania a na spoluprácu v tejto oblasti. https://nadacianbs.sk/uplynule-vyzvy/grantova-vyzva-cislo-gv-2022-3/</t>
    </r>
  </si>
  <si>
    <r>
      <rPr>
        <b/>
        <sz val="11"/>
        <color theme="1"/>
        <rFont val="Calibri"/>
        <family val="2"/>
        <scheme val="minor"/>
      </rPr>
      <t>FinQ Centrum</t>
    </r>
    <r>
      <rPr>
        <sz val="11"/>
        <color theme="1"/>
        <rFont val="Calibri"/>
        <family val="2"/>
        <scheme val="minor"/>
      </rPr>
      <t xml:space="preserve"> - Nadácia NBS v roku 2022 spoluzaložila neziskovú organizáciu FinQ Centrum, ktorá má ambíciu do piatich rokov priniesť systematické finančné vzdelávanie a rozvoj finančnej kultúry do základných a stredných škôl na Slovensku až k 1/3 všetkých žiakov. https://nadacianbs.sk/partnerstva/; https://finq.sk/finq/sk/microsite; https://5penazi.sk/vzdelavaci-obsah/danica-lacova-o-financnom-vzdelavani-deti-a-pokrokoch-v-oblasti-rozvoja-financnej-kultury/</t>
    </r>
  </si>
  <si>
    <r>
      <rPr>
        <b/>
        <sz val="11"/>
        <color theme="1"/>
        <rFont val="Calibri"/>
        <family val="2"/>
        <charset val="238"/>
        <scheme val="minor"/>
      </rPr>
      <t>Zmudri vo financiách</t>
    </r>
    <r>
      <rPr>
        <sz val="11"/>
        <color theme="1"/>
        <rFont val="Calibri"/>
        <family val="2"/>
        <scheme val="minor"/>
      </rPr>
      <t xml:space="preserve"> - podpora vzdelávacích videí v oblasti financií.</t>
    </r>
    <r>
      <rPr>
        <sz val="11"/>
        <color theme="1"/>
        <rFont val="Calibri"/>
        <family val="2"/>
        <charset val="238"/>
        <scheme val="minor"/>
      </rPr>
      <t xml:space="preserve"> https://5penazi.sk/grant-zmudri/</t>
    </r>
  </si>
  <si>
    <t>Vyškolenie poradcov, terénnych pracovníkov, ambasádorov a mentorov v oblasti finančného vzdelávnia tak, aby nadobudnuté informácie a znalosti využili na pomoc a vzdelávanie dotknutých komunít.</t>
  </si>
  <si>
    <t>Primárna: mentori, terénni pracovníci. Sekundárna: osobitne zraniteľné skupiny.</t>
  </si>
  <si>
    <r>
      <rPr>
        <b/>
        <sz val="11"/>
        <color theme="1"/>
        <rFont val="Calibri"/>
        <family val="2"/>
        <scheme val="minor"/>
      </rPr>
      <t xml:space="preserve">Školenie dlhových poradcov </t>
    </r>
    <r>
      <rPr>
        <sz val="11"/>
        <color theme="1"/>
        <rFont val="Calibri"/>
        <family val="2"/>
        <scheme val="minor"/>
      </rPr>
      <t xml:space="preserve">-Odborníci NBS sa podieľali na vzdelávaní dlhových poradcov pôsobiacich v rámci Národného projektu Bezplatné dlhové poradenstvo. Spolupráca realizovaná s Ústredím práce, sociálnych vecí a rodiny SR. </t>
    </r>
  </si>
  <si>
    <r>
      <rPr>
        <b/>
        <sz val="11"/>
        <color theme="1"/>
        <rFont val="Calibri"/>
        <family val="2"/>
        <scheme val="minor"/>
      </rPr>
      <t>Vzdelávacie semináre pre ženy</t>
    </r>
    <r>
      <rPr>
        <sz val="11"/>
        <color theme="1"/>
        <rFont val="Calibri"/>
        <family val="2"/>
        <scheme val="minor"/>
      </rPr>
      <t xml:space="preserve"> - Lektorky 5peňazí nadviazali v roku 2022 spoluprácu aj s WomanUp a pripravili sériu školení pre ambasádorky finančného vzdelávania. https://5penazi.sk/ohliadnutie-sa-za-uplynulym-skolskym-rokom/; https://www.instagram.com/womanupsk/  </t>
    </r>
  </si>
  <si>
    <r>
      <rPr>
        <b/>
        <sz val="11"/>
        <color theme="1"/>
        <rFont val="Calibri"/>
        <family val="2"/>
        <scheme val="minor"/>
      </rPr>
      <t xml:space="preserve">FILIP </t>
    </r>
    <r>
      <rPr>
        <sz val="11"/>
        <color theme="1"/>
        <rFont val="Calibri"/>
        <family val="2"/>
        <scheme val="minor"/>
      </rPr>
      <t xml:space="preserve">- 5peňazí s O. Z. Cestou Von rozbehli pilotný program finančného vzdelávania a asistencie z generačnej chudoby pre vylúčené rómske komunity pod názvom FILIP. 40 rómskych rodín tak dostávalo kvalifikovanú podporu od FILIP-ov – mentorov a terénnych pracovníkov, ktorí im pomáhali nastaviť ciele a cestu postupne splácať dlhy, naučiť nastaviť domáci rozpočet, bývať vo vlastnom a udržať si zamestnanie. </t>
    </r>
  </si>
  <si>
    <r>
      <rPr>
        <b/>
        <sz val="11"/>
        <color theme="1"/>
        <rFont val="Calibri"/>
        <family val="2"/>
        <charset val="238"/>
        <scheme val="minor"/>
      </rPr>
      <t>Lektorská podpora</t>
    </r>
    <r>
      <rPr>
        <sz val="11"/>
        <color theme="1"/>
        <rFont val="Calibri"/>
        <family val="2"/>
        <scheme val="minor"/>
      </rPr>
      <t xml:space="preserve"> občianskych združení a neziskových organizácií v oblasti finančnej gramotnosti (napríklad Junior Achievement Slovensko)</t>
    </r>
    <r>
      <rPr>
        <sz val="11"/>
        <color theme="1"/>
        <rFont val="Calibri"/>
        <family val="2"/>
        <charset val="238"/>
        <scheme val="minor"/>
      </rPr>
      <t>.</t>
    </r>
  </si>
  <si>
    <t>Vzájomné rovesnícke finančné vzdelávanie (ambasádorstvo) študentov vysokých škôl ekonomického a neekonomického zamerania.</t>
  </si>
  <si>
    <t>Študenti VŠ.</t>
  </si>
  <si>
    <r>
      <rPr>
        <b/>
        <sz val="11"/>
        <color theme="1"/>
        <rFont val="Calibri"/>
        <family val="2"/>
        <scheme val="minor"/>
      </rPr>
      <t>InfoSWAP - online webináre</t>
    </r>
    <r>
      <rPr>
        <sz val="11"/>
        <color theme="1"/>
        <rFont val="Calibri"/>
        <family val="2"/>
        <scheme val="minor"/>
      </rPr>
      <t>. Priestor pre rovesnícke vzdelávanie a odovzdávanie si vedomostí z finančných aj nefinančných sfér. Súčasťou každého webinára boli vždy dvaja prezentujúci študenti vysokých škôl a odborník z NBS s finančnou témou, ktorí vzdelávali ostatných zúčastnených. https://5penazi.sk/pre-skoly/infoswap-pre-vysoke-skoly/</t>
    </r>
  </si>
  <si>
    <t>Nie</t>
  </si>
  <si>
    <t>Úroveň 4</t>
  </si>
  <si>
    <t>Metodicko - predagogické centrum
2020</t>
  </si>
  <si>
    <t>Rozšíriť a aktualizovať kompetencie pedagogických zamestnancov v oblasti
aplikovania finančnej gramotnosti ako prierezovej témy do výchovno-
vzdelávacieho procesu</t>
  </si>
  <si>
    <t>Pedagogickí zamestnanci</t>
  </si>
  <si>
    <r>
      <rPr>
        <b/>
        <sz val="10"/>
        <color theme="1"/>
        <rFont val="Calibri"/>
        <family val="2"/>
        <charset val="238"/>
        <scheme val="minor"/>
      </rPr>
      <t xml:space="preserve">Programy vzdelávania, v ktorých bola prierezovo uplatňovaná uvedená téma:
</t>
    </r>
    <r>
      <rPr>
        <sz val="10"/>
        <color theme="1"/>
        <rFont val="Calibri"/>
        <family val="2"/>
        <scheme val="minor"/>
      </rPr>
      <t xml:space="preserve">
</t>
    </r>
    <r>
      <rPr>
        <b/>
        <sz val="10"/>
        <color theme="1"/>
        <rFont val="Calibri"/>
        <family val="2"/>
        <charset val="238"/>
        <scheme val="minor"/>
      </rPr>
      <t>Program funkčného vzdelávania</t>
    </r>
    <r>
      <rPr>
        <sz val="10"/>
        <color theme="1"/>
        <rFont val="Calibri"/>
        <family val="2"/>
        <scheme val="minor"/>
      </rPr>
      <t xml:space="preserve">:
1) Projektorý manažment, link: https://mpc-edu.sk/sk/edu/program/902 
</t>
    </r>
    <r>
      <rPr>
        <b/>
        <sz val="10"/>
        <color theme="1"/>
        <rFont val="Calibri"/>
        <family val="2"/>
        <charset val="238"/>
        <scheme val="minor"/>
      </rPr>
      <t>Program inovačného vzdelávania</t>
    </r>
    <r>
      <rPr>
        <sz val="10"/>
        <color theme="1"/>
        <rFont val="Calibri"/>
        <family val="2"/>
        <scheme val="minor"/>
      </rPr>
      <t xml:space="preserve">:
2) Kooperatívne techniky na podporu učenia sa žiakov, link: https://mpc-edu.sk/sk/edu/program/873
</t>
    </r>
    <r>
      <rPr>
        <b/>
        <sz val="10"/>
        <color theme="1"/>
        <rFont val="Calibri"/>
        <family val="2"/>
        <charset val="238"/>
        <scheme val="minor"/>
      </rPr>
      <t>Programy špecializačného vzdelávania</t>
    </r>
    <r>
      <rPr>
        <sz val="10"/>
        <color theme="1"/>
        <rFont val="Calibri"/>
        <family val="2"/>
        <scheme val="minor"/>
      </rPr>
      <t>:
3) Špecializačné vzdelávanie pedagogických zamestnancov v kariérovej pozícii triedny učiteľ, link: https://mpc-edu.sk/sk/edu/program/20</t>
    </r>
    <r>
      <rPr>
        <sz val="10"/>
        <color theme="1"/>
        <rFont val="Calibri"/>
        <family val="2"/>
        <charset val="238"/>
        <scheme val="minor"/>
      </rPr>
      <t xml:space="preserve">
4) Školský špecialista vo výchove a vzdelávaní detí a žiakov zo sociálne znevýhodneného prostredia, link: https://mpc-edu.sk/sk/edu/program/24</t>
    </r>
  </si>
  <si>
    <r>
      <rPr>
        <b/>
        <sz val="10"/>
        <color theme="1"/>
        <rFont val="Calibri"/>
        <family val="2"/>
        <charset val="238"/>
        <scheme val="minor"/>
      </rPr>
      <t>Odborné podujatia:</t>
    </r>
    <r>
      <rPr>
        <sz val="10"/>
        <color theme="1"/>
        <rFont val="Calibri"/>
        <family val="2"/>
        <scheme val="minor"/>
      </rPr>
      <t xml:space="preserve">
1) Aktuálne otázky súvisiace s ochranou finančného spotrebiteľa
2) Implementácia finančnej gramotnosti vo výchovno-vzdelávacom procese u žiakov so špeciálno výchovnými potrebami
3) Možnosti implementácie Národného štandardu finančnej gramotnosti do edukačného procesu
4) Finančná odysea
5) Finančná gramotnosť pre učiteľov MŠ, ŠZŠ, ZŠ
6) Aktuálne informácie z oblasti finančnej gramotnosti a možnosti implementácie Národného štandardu finančnej gramotnosti do edukačného procesu
7) Fórum - Matematika a finančná gramotnosť pre deti a žiakov vzdelávaných vo variante A a B 
8) Výchova k finančnej a matematickej gramotnosti I
9) Výchova k finančnej a matematickej gramotnosti II
10) Finančná gramotnosť a COVID - ich vzájomný vzťah 
11) Dôsledky finančnej (ne) gramotnosti
12) Rozvíjanie finančnej gramotnosti žiakov
</t>
    </r>
  </si>
  <si>
    <t>Metodicko - predagogické centrum
2021</t>
  </si>
  <si>
    <r>
      <rPr>
        <b/>
        <sz val="10"/>
        <color theme="1"/>
        <rFont val="Calibri"/>
        <family val="2"/>
        <charset val="238"/>
        <scheme val="minor"/>
      </rPr>
      <t>V roku 2021 bol vytvorený program inovačného vzdelávania: 
1) Finančná gramotnosť ako súčasť výchovno-vzdelávacieho procesu v základných a stredných školách</t>
    </r>
    <r>
      <rPr>
        <sz val="10"/>
        <color theme="1"/>
        <rFont val="Calibri"/>
        <family val="2"/>
        <charset val="238"/>
        <scheme val="minor"/>
      </rPr>
      <t xml:space="preserve">, link: https://mpc-edu.sk/sk/edu/program/863 </t>
    </r>
    <r>
      <rPr>
        <b/>
        <sz val="10"/>
        <color theme="1"/>
        <rFont val="Calibri"/>
        <family val="2"/>
        <charset val="238"/>
        <scheme val="minor"/>
      </rPr>
      <t xml:space="preserve">
Programy vzdelávania, v ktorých bola prierezovo uplatňovaná uvedená téma:</t>
    </r>
    <r>
      <rPr>
        <sz val="10"/>
        <color theme="1"/>
        <rFont val="Calibri"/>
        <family val="2"/>
        <scheme val="minor"/>
      </rPr>
      <t xml:space="preserve">
</t>
    </r>
    <r>
      <rPr>
        <b/>
        <sz val="10"/>
        <color theme="1"/>
        <rFont val="Calibri"/>
        <family val="2"/>
        <charset val="238"/>
        <scheme val="minor"/>
      </rPr>
      <t>Program funkčného vzdelávania</t>
    </r>
    <r>
      <rPr>
        <sz val="10"/>
        <color theme="1"/>
        <rFont val="Calibri"/>
        <family val="2"/>
        <scheme val="minor"/>
      </rPr>
      <t xml:space="preserve">:
2) Projektorý manažment, link: https://mpc-edu.sk/sk/edu/program/902 
</t>
    </r>
    <r>
      <rPr>
        <b/>
        <sz val="10"/>
        <color theme="1"/>
        <rFont val="Calibri"/>
        <family val="2"/>
        <charset val="238"/>
        <scheme val="minor"/>
      </rPr>
      <t>Programy inovačného vzdelávania</t>
    </r>
    <r>
      <rPr>
        <sz val="10"/>
        <color theme="1"/>
        <rFont val="Calibri"/>
        <family val="2"/>
        <scheme val="minor"/>
      </rPr>
      <t xml:space="preserve">:
3) Kooperatívne techniky na podporu učenia sa žiakov, link: https://mpc-edu.sk/sk/edu/program/873
4) Na hodinách netradične, link: https://mpc-edu.sk/sk/edu/program/860
5) Tvorba komplexných úloh a ich aplikácia vo výchovno-vzdelávacom procese, link: https://mpc-edu.sk/sk/edu/program/938
</t>
    </r>
    <r>
      <rPr>
        <b/>
        <sz val="10"/>
        <color theme="1"/>
        <rFont val="Calibri"/>
        <family val="2"/>
        <charset val="238"/>
        <scheme val="minor"/>
      </rPr>
      <t>Programy špecializačného vzdelávania</t>
    </r>
    <r>
      <rPr>
        <sz val="10"/>
        <color theme="1"/>
        <rFont val="Calibri"/>
        <family val="2"/>
        <scheme val="minor"/>
      </rPr>
      <t>:
6) Špecializačné vzdelávanie pedagogických zamestnancov v kariérovej pozícii triedny učiteľ, link: https://mpc-edu.sk/sk/edu/program/20
7) Školský špecialista vo výchove a vzdelávaní detí a žiakov zo sociálne znevýhodneného prostredia, link: https://mpc-edu.sk/sk/edu/program/24</t>
    </r>
    <r>
      <rPr>
        <sz val="10"/>
        <color theme="1"/>
        <rFont val="Calibri"/>
        <family val="2"/>
        <charset val="238"/>
        <scheme val="minor"/>
      </rPr>
      <t xml:space="preserve">
</t>
    </r>
  </si>
  <si>
    <r>
      <rPr>
        <b/>
        <sz val="10"/>
        <color theme="1"/>
        <rFont val="Calibri"/>
        <family val="2"/>
        <charset val="238"/>
        <scheme val="minor"/>
      </rPr>
      <t>Odborné podujatia:</t>
    </r>
    <r>
      <rPr>
        <sz val="10"/>
        <color theme="1"/>
        <rFont val="Calibri"/>
        <family val="2"/>
        <scheme val="minor"/>
      </rPr>
      <t xml:space="preserve">
</t>
    </r>
    <r>
      <rPr>
        <sz val="10"/>
        <color theme="1"/>
        <rFont val="Calibri"/>
        <family val="2"/>
        <charset val="238"/>
        <scheme val="minor"/>
      </rPr>
      <t>1) Finančná gramotnosť na hodinách matematiky
2) Výchova k finančnej a matematickej gramotnosti I</t>
    </r>
  </si>
  <si>
    <t>Metodicko - predagogické centrum / Národný inštitút vzdelávania a mládeže
2022</t>
  </si>
  <si>
    <r>
      <t xml:space="preserve">1) Program inovačného vzdelávania: </t>
    </r>
    <r>
      <rPr>
        <b/>
        <sz val="10"/>
        <color theme="1"/>
        <rFont val="Calibri"/>
        <family val="2"/>
        <charset val="238"/>
        <scheme val="minor"/>
      </rPr>
      <t>Finančná gramotnosť ako súčasť výchovno-vzdelávacieho procesu v základných a stredných školách</t>
    </r>
    <r>
      <rPr>
        <sz val="10"/>
        <color theme="1"/>
        <rFont val="Calibri"/>
        <family val="2"/>
        <charset val="238"/>
        <scheme val="minor"/>
      </rPr>
      <t xml:space="preserve">, link: https://mpc-edu.sk/sk/edu/program/863 
</t>
    </r>
    <r>
      <rPr>
        <b/>
        <sz val="10"/>
        <color theme="1"/>
        <rFont val="Calibri"/>
        <family val="2"/>
        <charset val="238"/>
        <scheme val="minor"/>
      </rPr>
      <t>Programy vzdelávania, v ktorých bola prierezovo uplatňovaná uvedená téma:</t>
    </r>
    <r>
      <rPr>
        <sz val="10"/>
        <color theme="1"/>
        <rFont val="Calibri"/>
        <family val="2"/>
        <charset val="238"/>
        <scheme val="minor"/>
      </rPr>
      <t xml:space="preserve">
</t>
    </r>
    <r>
      <rPr>
        <b/>
        <sz val="10"/>
        <color theme="1"/>
        <rFont val="Calibri"/>
        <family val="2"/>
        <charset val="238"/>
        <scheme val="minor"/>
      </rPr>
      <t>Program funkčného vzdelávania</t>
    </r>
    <r>
      <rPr>
        <sz val="10"/>
        <color theme="1"/>
        <rFont val="Calibri"/>
        <family val="2"/>
        <charset val="238"/>
        <scheme val="minor"/>
      </rPr>
      <t xml:space="preserve">:
2) Projektorý manažment, link: https://mpc-edu.sk/sk/edu/program/902 
</t>
    </r>
    <r>
      <rPr>
        <b/>
        <sz val="10"/>
        <color theme="1"/>
        <rFont val="Calibri"/>
        <family val="2"/>
        <charset val="238"/>
        <scheme val="minor"/>
      </rPr>
      <t>Programy inovačného vzdelávania</t>
    </r>
    <r>
      <rPr>
        <sz val="10"/>
        <color theme="1"/>
        <rFont val="Calibri"/>
        <family val="2"/>
        <charset val="238"/>
        <scheme val="minor"/>
      </rPr>
      <t xml:space="preserve">:
3) Kooperatívne techniky na podporu učenia sa žiakov, link: https://mpc-edu.sk/sk/edu/program/873
4) Na hodinách netradične, link: https://mpc-edu.sk/sk/edu/program/860
5) Tvorba komplexných úloh a ich aplikácia vo výchovno-vzdelávacom procese, link: https://mpc-edu.sk/sk/edu/program/938
6)   Projektovanie edukačnej jednotky s dôrazom na kritické myslenie, link: https://mpc-edu.sk/sk/edu/program/908
</t>
    </r>
    <r>
      <rPr>
        <b/>
        <sz val="10"/>
        <color theme="1"/>
        <rFont val="Calibri"/>
        <family val="2"/>
        <charset val="238"/>
        <scheme val="minor"/>
      </rPr>
      <t>Programy špecializačného vzdelávania</t>
    </r>
    <r>
      <rPr>
        <sz val="10"/>
        <color theme="1"/>
        <rFont val="Calibri"/>
        <family val="2"/>
        <charset val="238"/>
        <scheme val="minor"/>
      </rPr>
      <t>:
7) Špecializačné vzdelávanie pedagogických zamestnancov v kariérovej pozícii triedny učiteľ, link: https://mpc-edu.sk/sk/edu/program/20
8) Školský špecialista vo výchove a vzdelávaní detí a žiakov zo sociálne znevýhodneného prostredia, link: https://mpc-edu.sk/sk/edu/program/24</t>
    </r>
  </si>
  <si>
    <r>
      <rPr>
        <b/>
        <sz val="10"/>
        <color theme="1"/>
        <rFont val="Calibri"/>
        <family val="2"/>
        <charset val="238"/>
        <scheme val="minor"/>
      </rPr>
      <t>Odborné podujatia:</t>
    </r>
    <r>
      <rPr>
        <sz val="10"/>
        <color theme="1"/>
        <rFont val="Calibri"/>
        <family val="2"/>
        <scheme val="minor"/>
      </rPr>
      <t xml:space="preserve">
</t>
    </r>
    <r>
      <rPr>
        <sz val="10"/>
        <color theme="1"/>
        <rFont val="Calibri"/>
        <family val="2"/>
        <charset val="238"/>
        <scheme val="minor"/>
      </rPr>
      <t>1) Finančná gramotnosť v praxi</t>
    </r>
  </si>
  <si>
    <t>MAPOVANIE ČINNOSTÍ k FINANČNEJ GRAMOTNOSTI/OPNV</t>
  </si>
  <si>
    <r>
      <t>AKTIVITA 6</t>
    </r>
    <r>
      <rPr>
        <sz val="12"/>
        <color theme="1"/>
        <rFont val="Calibri"/>
        <family val="2"/>
        <charset val="238"/>
        <scheme val="minor"/>
      </rPr>
      <t xml:space="preserve"> a LINK na web stránku</t>
    </r>
  </si>
  <si>
    <r>
      <t>AKTIVITA 7</t>
    </r>
    <r>
      <rPr>
        <sz val="12"/>
        <color theme="1"/>
        <rFont val="Calibri"/>
        <family val="2"/>
        <charset val="238"/>
        <scheme val="minor"/>
      </rPr>
      <t xml:space="preserve"> a LINK na web stránku</t>
    </r>
  </si>
  <si>
    <r>
      <t>AKTIVITA 8</t>
    </r>
    <r>
      <rPr>
        <sz val="12"/>
        <color theme="1"/>
        <rFont val="Calibri"/>
        <family val="2"/>
        <charset val="238"/>
        <scheme val="minor"/>
      </rPr>
      <t xml:space="preserve"> a LINK na web stránku</t>
    </r>
  </si>
  <si>
    <r>
      <t>AKTIVITA 9</t>
    </r>
    <r>
      <rPr>
        <sz val="12"/>
        <color theme="1"/>
        <rFont val="Calibri"/>
        <family val="2"/>
        <charset val="238"/>
        <scheme val="minor"/>
      </rPr>
      <t xml:space="preserve"> a LINK na web stránku</t>
    </r>
  </si>
  <si>
    <t>IUVENTA - Slovenský inštitút mládeže (od 1.7.2022 NIVAM - Národný inštitút vzdelávania a mládeže - odbor podpory neformálneho vzdelávania)</t>
  </si>
  <si>
    <t>Zvyšovanie kompetencií pracovníkov v oblasti práce s mládežou.
Žiadna z aktivít nebola zameraná primárne na finančnú gramotnosť a jednotlivé témy boli spomenuté iba okrajovo.</t>
  </si>
  <si>
    <t>• Pracovníci s mládežou
• Mládežnícki vedúci
• Mladí vedúci
• Mládežnícki/mladí dobrovoľníci</t>
  </si>
  <si>
    <t>Projekt je zmena</t>
  </si>
  <si>
    <t xml:space="preserve">Projektový manažment	 v práci s mládežou
https://www.iuventa.sk/wp-content/uploads/2022/03/PM.pdf
</t>
  </si>
  <si>
    <t>Strategické plánovanie a procesné riadenie pre mimovládne organizácie</t>
  </si>
  <si>
    <t xml:space="preserve">Podpora kariérového poradenstva mládeže </t>
  </si>
  <si>
    <t>Ako napísať dobrý projekt 
https://www.iuventa.sk/nasa-ponuka/</t>
  </si>
  <si>
    <t xml:space="preserve">Ako napísať projekt, získať grant a zapojiť sa do komunity </t>
  </si>
  <si>
    <t xml:space="preserve">Participačné rozpočty pre stredné školy v BSK </t>
  </si>
  <si>
    <t xml:space="preserve">#BeVisible - AdGrants </t>
  </si>
  <si>
    <t>Ako získať peniaze na projekty pre žiacke školské rady</t>
  </si>
  <si>
    <t>OVB</t>
  </si>
  <si>
    <t>Cieľom je zvýšiť finančnú gramotnosť v slovenských rodinách, na základných, stredných či vysokých školách, aj v širšej komunite</t>
  </si>
  <si>
    <t>Študenti a pedagógovia ZŠ, SŠ a VŠ</t>
  </si>
  <si>
    <r>
      <t xml:space="preserve">Vzdelávací projekt </t>
    </r>
    <r>
      <rPr>
        <b/>
        <sz val="11"/>
        <color rgb="FF333333"/>
        <rFont val="Calibri"/>
        <family val="2"/>
        <scheme val="minor"/>
      </rPr>
      <t>Moja Família</t>
    </r>
    <r>
      <rPr>
        <sz val="11"/>
        <color rgb="FF333333"/>
        <rFont val="Calibri"/>
        <family val="2"/>
        <scheme val="minor"/>
      </rPr>
      <t xml:space="preserve">. Finančné vzdelávanie určené primárne žiakom druhého stupňa základných škôl. Internetová hra Moja Família je simulátorom rodinného hospodárenia. Žiak v úlohe manažéra rodiny plní potreby jednotlivých členov domácnosti, rieši fixné a variabilné výdavky a snaží sa počas hry ušetriť rodine peniaze na vysnívanú dovolenku. 
Link:  </t>
    </r>
    <r>
      <rPr>
        <u/>
        <sz val="11"/>
        <color rgb="FF333333"/>
        <rFont val="Calibri"/>
        <family val="2"/>
        <charset val="238"/>
        <scheme val="minor"/>
      </rPr>
      <t>www.financnagramotnost.sk</t>
    </r>
    <r>
      <rPr>
        <sz val="11"/>
        <color rgb="FF333333"/>
        <rFont val="Calibri"/>
        <family val="2"/>
        <scheme val="minor"/>
      </rPr>
      <t xml:space="preserve">
</t>
    </r>
  </si>
  <si>
    <r>
      <t xml:space="preserve">Hra </t>
    </r>
    <r>
      <rPr>
        <b/>
        <sz val="11"/>
        <color rgb="FF333333"/>
        <rFont val="Calibri"/>
        <family val="2"/>
        <charset val="238"/>
        <scheme val="minor"/>
      </rPr>
      <t>Finančná Sloboda</t>
    </r>
    <r>
      <rPr>
        <sz val="11"/>
        <color rgb="FF333333"/>
        <rFont val="Calibri"/>
        <family val="2"/>
        <scheme val="minor"/>
      </rPr>
      <t xml:space="preserve">. Stolová spoločenská hra na zlepšovanie finančnej gramotnosti. Cieľom je úspešne zvládnuť finančné plánovanie fiktívnej rodiny, vrátane dosiahnutia finančnej nezávislosti. 
Link:  </t>
    </r>
    <r>
      <rPr>
        <u/>
        <sz val="11"/>
        <color rgb="FF333333"/>
        <rFont val="Calibri"/>
        <family val="2"/>
        <charset val="238"/>
        <scheme val="minor"/>
      </rPr>
      <t>www.financnagramotnost.sk</t>
    </r>
  </si>
  <si>
    <r>
      <t xml:space="preserve">Hra </t>
    </r>
    <r>
      <rPr>
        <b/>
        <sz val="11"/>
        <color theme="1"/>
        <rFont val="Calibri"/>
        <family val="2"/>
        <scheme val="minor"/>
      </rPr>
      <t>Finančná pohoda</t>
    </r>
    <r>
      <rPr>
        <sz val="11"/>
        <color theme="1"/>
        <rFont val="Calibri"/>
        <family val="2"/>
        <scheme val="minor"/>
      </rPr>
      <t xml:space="preserve">. Online hra s moderátorom, na zlepšovanie sa vo finančnej gramotnosti. Cieľom je úspešne splniť ciele a finančné plánovanie rodiny, najmä dosiahnuť finančnú nezávislosť pri odchode na dôchodok. Link: www.financnapohoda.sk   (pripravuje sa) </t>
    </r>
  </si>
  <si>
    <t>ŠIOV</t>
  </si>
  <si>
    <t>ano</t>
  </si>
  <si>
    <t>Štátny inštitút odborného vzdelávania</t>
  </si>
  <si>
    <t>Podpora FG a podnikateľského vzelávania cestou cvičných firiem predovšetkým na stredných školách. Naučiť žiakov orientovať sa v základných pojmoch z oblasti finančnej gramotnosti a podnikateľského vzdelávania, osvojiť si základné zručnosti pre efektívne riadenie a plánovanie svojej finančnej budúcnosti.
Vzdelávanie pedagogických zamestnancov v oblasti finančnej gramotnosti tak, aby mohli následne rozvíjať témy z obsahu NŠFG.</t>
  </si>
  <si>
    <r>
      <t xml:space="preserve">Žiaci </t>
    </r>
    <r>
      <rPr>
        <sz val="10"/>
        <color rgb="FFFF0000"/>
        <rFont val="Calibri"/>
        <family val="2"/>
        <charset val="238"/>
        <scheme val="minor"/>
      </rPr>
      <t xml:space="preserve">základných a </t>
    </r>
    <r>
      <rPr>
        <sz val="10"/>
        <color theme="1"/>
        <rFont val="Calibri"/>
        <family val="2"/>
        <scheme val="minor"/>
      </rPr>
      <t>stredných škôl, PZ základných  stredných škôl</t>
    </r>
  </si>
  <si>
    <t>Vzdelávanie PZ  ZŠ a SŠ na výučbu predmetu Cvičná firma v súlade s NŠFG SŠ - http://www.sccf.sk/vzdelavanie-pedagogickych-zamestnancov-20.html</t>
  </si>
  <si>
    <t>Poskytovanie simulovaných služieb úradov žinostenské podnikanie, registrový súd, banka, sociálna a zdravotná poisťovňa pre žiakov cvičných firiem na SŠ.</t>
  </si>
  <si>
    <t>Ako začať v cvičnej firme pre žiakov  ZŠ a SŠ  - metodická príručka Cvičná firma 2.0 - file:///C:/Users/User/Downloads/CvicnaFirma20b.pdf</t>
  </si>
  <si>
    <t>Podpora nadnárodných cvičných firiem pre žiakov SŠ - Sprievodca MULTINA: https://multina.penworldwide.org/event-formats/multinaguide/</t>
  </si>
  <si>
    <t xml:space="preserve">  Štandard finančnej gramotnosti</t>
  </si>
  <si>
    <t xml:space="preserve">                           Stupeň dosiahnutého vzdelania</t>
  </si>
  <si>
    <t>primárne – prvý stupeň ZŠ (1. – 4. ročník základných škôl)</t>
  </si>
  <si>
    <t>nižšie stredné vzdelanie – druhý stupeň ZŠ,</t>
  </si>
  <si>
    <t>1. – 4. ročník gymnázií s osemročným štúdiom,</t>
  </si>
  <si>
    <t>1. ročník bilingválneho štúdia gymnázia</t>
  </si>
  <si>
    <t>nižšie stredné odborné vzdelanie – nižšie sekundárne</t>
  </si>
  <si>
    <t>stredné odborné vzdelanie – sekundárne</t>
  </si>
  <si>
    <t>úplné stredné všeobecné vzdelanie</t>
  </si>
  <si>
    <t>úplné stredné odborné vzdelanie</t>
  </si>
  <si>
    <t>MAPOVANIE ČINNOSTÍ k FINANČNEJ GRAMOTNOSTI 2020 - 2022</t>
  </si>
  <si>
    <t xml:space="preserve">                                                                                 AKTIVITY v OBLASTI FINANČNEJ GRAMOTNOSTI  (NŠFG verzia 1.2) v rokoch 2020 - 2022</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</si>
</sst>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charset val="238"/>
      <scheme val="minor"/>
    </font>
    <font>
      <b/>
      <sz val="11"/>
      <color theme="1"/>
      <name val="Calibri"/>
      <family val="2"/>
      <charset val="238"/>
      <scheme val="minor"/>
    </font>
    <font>
      <b/>
      <sz val="12"/>
      <color theme="1"/>
      <name val="Calibri"/>
      <family val="2"/>
      <scheme val="minor"/>
    </font>
    <font>
      <b/>
      <sz val="16"/>
      <color theme="1"/>
      <name val="Calibri"/>
      <family val="2"/>
      <scheme val="minor"/>
    </font>
    <font>
      <sz val="12"/>
      <color theme="1"/>
      <name val="Calibri"/>
      <family val="2"/>
      <charset val="238"/>
      <scheme val="minor"/>
    </font>
    <font>
      <b/>
      <sz val="12"/>
      <color theme="1"/>
      <name val="Calibri"/>
      <family val="2"/>
      <charset val="238"/>
      <scheme val="minor"/>
    </font>
    <font>
      <sz val="10"/>
      <color theme="1"/>
      <name val="Calibri"/>
      <family val="2"/>
      <scheme val="minor"/>
    </font>
    <font>
      <sz val="10"/>
      <color theme="1"/>
      <name val="Calibri"/>
      <family val="2"/>
      <charset val="238"/>
      <scheme val="minor"/>
    </font>
    <font>
      <b/>
      <i/>
      <sz val="10"/>
      <color theme="1"/>
      <name val="Calibri"/>
      <family val="2"/>
      <charset val="238"/>
      <scheme val="minor"/>
    </font>
    <font>
      <sz val="9"/>
      <color theme="1"/>
      <name val="Calibri"/>
      <family val="2"/>
      <scheme val="minor"/>
    </font>
    <font>
      <sz val="12"/>
      <color theme="1"/>
      <name val="Calibri"/>
      <family val="2"/>
      <scheme val="minor"/>
    </font>
    <font>
      <b/>
      <sz val="13"/>
      <color theme="1"/>
      <name val="Calibri"/>
      <family val="2"/>
      <charset val="238"/>
      <scheme val="minor"/>
    </font>
    <font>
      <sz val="13"/>
      <color theme="1"/>
      <name val="Calibri"/>
      <family val="2"/>
      <charset val="238"/>
      <scheme val="minor"/>
    </font>
    <font>
      <i/>
      <sz val="10"/>
      <color theme="1"/>
      <name val="Calibri"/>
      <family val="2"/>
      <charset val="238"/>
      <scheme val="minor"/>
    </font>
    <font>
      <b/>
      <sz val="11"/>
      <name val="Calibri"/>
      <family val="2"/>
      <charset val="238"/>
      <scheme val="minor"/>
    </font>
    <font>
      <sz val="9"/>
      <color theme="1"/>
      <name val="Calibri"/>
      <family val="2"/>
      <charset val="238"/>
      <scheme val="minor"/>
    </font>
    <font>
      <u/>
      <sz val="11"/>
      <color theme="10"/>
      <name val="Calibri"/>
      <family val="2"/>
      <charset val="238"/>
      <scheme val="minor"/>
    </font>
    <font>
      <sz val="12"/>
      <name val="Calibri"/>
      <family val="2"/>
      <charset val="238"/>
      <scheme val="minor"/>
    </font>
    <font>
      <u/>
      <sz val="12"/>
      <name val="Calibri"/>
      <family val="2"/>
      <charset val="238"/>
      <scheme val="minor"/>
    </font>
    <font>
      <sz val="11"/>
      <color theme="1"/>
      <name val="Calibri"/>
      <family val="2"/>
      <scheme val="minor"/>
    </font>
    <font>
      <b/>
      <sz val="11"/>
      <color theme="1"/>
      <name val="Calibri"/>
      <family val="2"/>
      <scheme val="minor"/>
    </font>
    <font>
      <b/>
      <sz val="10"/>
      <color theme="1"/>
      <name val="Calibri"/>
      <family val="2"/>
      <charset val="238"/>
      <scheme val="minor"/>
    </font>
    <font>
      <sz val="11"/>
      <name val="Calibri"/>
      <family val="2"/>
      <scheme val="minor"/>
    </font>
    <font>
      <sz val="11"/>
      <color rgb="FF333333"/>
      <name val="Calibri"/>
      <family val="2"/>
      <scheme val="minor"/>
    </font>
    <font>
      <b/>
      <sz val="11"/>
      <color rgb="FF333333"/>
      <name val="Calibri"/>
      <family val="2"/>
      <scheme val="minor"/>
    </font>
    <font>
      <u/>
      <sz val="11"/>
      <color rgb="FF333333"/>
      <name val="Calibri"/>
      <family val="2"/>
      <charset val="238"/>
      <scheme val="minor"/>
    </font>
    <font>
      <b/>
      <sz val="11"/>
      <color rgb="FF333333"/>
      <name val="Calibri"/>
      <family val="2"/>
      <charset val="238"/>
      <scheme val="minor"/>
    </font>
    <font>
      <sz val="10"/>
      <color rgb="FFFF0000"/>
      <name val="Calibri"/>
      <family val="2"/>
      <charset val="238"/>
      <scheme val="minor"/>
    </font>
  </fonts>
  <fills count="17">
    <fill>
      <patternFill patternType="none"/>
    </fill>
    <fill>
      <patternFill patternType="gray125"/>
    </fill>
    <fill>
      <patternFill patternType="lightGray">
        <fgColor theme="7" tint="0.39991454817346722"/>
        <bgColor indexed="65"/>
      </patternFill>
    </fill>
    <fill>
      <patternFill patternType="lightGray">
        <fgColor theme="2" tint="-9.9948118533890809E-2"/>
        <bgColor indexed="65"/>
      </patternFill>
    </fill>
    <fill>
      <patternFill patternType="mediumGray">
        <fgColor theme="4" tint="0.79998168889431442"/>
        <bgColor indexed="65"/>
      </patternFill>
    </fill>
    <fill>
      <patternFill patternType="mediumGray">
        <fgColor rgb="FFBCE60A"/>
      </patternFill>
    </fill>
    <fill>
      <patternFill patternType="lightGray">
        <fgColor theme="9" tint="0.59996337778862885"/>
        <bgColor theme="7" tint="0.39994506668294322"/>
      </patternFill>
    </fill>
    <fill>
      <patternFill patternType="gray125">
        <fgColor theme="0" tint="-4.9989318521683403E-2"/>
        <bgColor indexed="65"/>
      </patternFill>
    </fill>
    <fill>
      <patternFill patternType="mediumGray">
        <fgColor theme="0" tint="-0.14996795556505021"/>
        <bgColor indexed="65"/>
      </patternFill>
    </fill>
    <fill>
      <patternFill patternType="lightGray">
        <fgColor theme="0" tint="-0.14996795556505021"/>
        <bgColor theme="0"/>
      </patternFill>
    </fill>
    <fill>
      <patternFill patternType="lightGray">
        <fgColor theme="4" tint="0.59996337778862885"/>
        <bgColor indexed="65"/>
      </patternFill>
    </fill>
    <fill>
      <patternFill patternType="lightGray">
        <fgColor theme="4" tint="-0.24994659260841701"/>
        <bgColor indexed="65"/>
      </patternFill>
    </fill>
    <fill>
      <patternFill patternType="gray0625">
        <fgColor theme="5" tint="0.39991454817346722"/>
        <bgColor indexed="65"/>
      </patternFill>
    </fill>
    <fill>
      <patternFill patternType="gray0625">
        <fgColor theme="7" tint="0.59996337778862885"/>
        <bgColor indexed="65"/>
      </patternFill>
    </fill>
    <fill>
      <patternFill patternType="solid">
        <fgColor theme="0" tint="-4.9989318521683403E-2"/>
        <bgColor indexed="64"/>
      </patternFill>
    </fill>
    <fill>
      <patternFill patternType="lightGray">
        <fgColor theme="4" tint="0.39994506668294322"/>
        <bgColor indexed="65"/>
      </patternFill>
    </fill>
    <fill>
      <patternFill patternType="solid">
        <fgColor theme="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top style="thin">
        <color indexed="64"/>
      </top>
      <bottom/>
      <diagonal/>
    </border>
    <border>
      <left/>
      <right/>
      <top/>
      <bottom style="thin">
        <color indexed="64"/>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indexed="64"/>
      </right>
      <top/>
      <bottom style="medium">
        <color indexed="64"/>
      </bottom>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s>
  <cellStyleXfs count="2">
    <xf numFmtId="0" fontId="0" fillId="0" borderId="0"/>
    <xf numFmtId="0" fontId="16" fillId="0" borderId="0" applyNumberFormat="0" applyFill="0" applyBorder="0" applyAlignment="0" applyProtection="0"/>
  </cellStyleXfs>
  <cellXfs count="242">
    <xf numFmtId="0" fontId="0" fillId="0" borderId="0" xfId="0"/>
    <xf numFmtId="0" fontId="0" fillId="0" borderId="0" xfId="0" applyBorder="1"/>
    <xf numFmtId="0" fontId="4" fillId="0" borderId="0" xfId="0" applyFont="1" applyAlignment="1">
      <alignment horizontal="center" vertical="center"/>
    </xf>
    <xf numFmtId="0" fontId="0" fillId="0" borderId="0" xfId="0" applyAlignment="1">
      <alignment horizontal="left" vertical="top"/>
    </xf>
    <xf numFmtId="0" fontId="6" fillId="0" borderId="4" xfId="0" applyFont="1" applyFill="1" applyBorder="1" applyAlignment="1">
      <alignment horizontal="center" vertical="center"/>
    </xf>
    <xf numFmtId="0" fontId="6" fillId="0" borderId="6" xfId="0" applyFont="1" applyFill="1" applyBorder="1" applyAlignment="1">
      <alignment horizontal="center" vertical="center"/>
    </xf>
    <xf numFmtId="0" fontId="5" fillId="0" borderId="0" xfId="0" applyFont="1" applyAlignment="1">
      <alignment horizontal="center" vertical="center"/>
    </xf>
    <xf numFmtId="0" fontId="1" fillId="0" borderId="0" xfId="0" applyFont="1" applyAlignment="1">
      <alignment horizontal="center"/>
    </xf>
    <xf numFmtId="0" fontId="6" fillId="0" borderId="29"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8" xfId="0" applyFont="1" applyBorder="1" applyAlignment="1">
      <alignment horizontal="center" vertical="center" wrapText="1"/>
    </xf>
    <xf numFmtId="0" fontId="0" fillId="0" borderId="0" xfId="0" applyFont="1"/>
    <xf numFmtId="0" fontId="11" fillId="0" borderId="0" xfId="0" applyFont="1" applyAlignment="1">
      <alignment horizontal="center" vertical="center"/>
    </xf>
    <xf numFmtId="0" fontId="12" fillId="0" borderId="0" xfId="0" applyFont="1" applyAlignment="1">
      <alignment horizontal="center" vertical="center"/>
    </xf>
    <xf numFmtId="0" fontId="9" fillId="0" borderId="1" xfId="0" applyFont="1" applyFill="1" applyBorder="1" applyAlignment="1">
      <alignment horizontal="left" vertical="top"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0" fillId="0" borderId="0" xfId="0" applyAlignment="1">
      <alignment vertical="center"/>
    </xf>
    <xf numFmtId="0" fontId="5" fillId="2" borderId="2" xfId="0" applyFont="1" applyFill="1" applyBorder="1" applyAlignment="1">
      <alignment horizontal="center" vertical="center"/>
    </xf>
    <xf numFmtId="0" fontId="5" fillId="3" borderId="2" xfId="0" applyFont="1" applyFill="1" applyBorder="1" applyAlignment="1">
      <alignment horizontal="center" vertical="center"/>
    </xf>
    <xf numFmtId="0" fontId="2" fillId="3" borderId="41" xfId="0" applyFont="1" applyFill="1" applyBorder="1" applyAlignment="1">
      <alignment horizontal="center" vertical="center" wrapText="1"/>
    </xf>
    <xf numFmtId="0" fontId="5" fillId="4" borderId="28" xfId="0" applyFont="1" applyFill="1" applyBorder="1" applyAlignment="1">
      <alignment horizontal="center" vertical="center"/>
    </xf>
    <xf numFmtId="0" fontId="5" fillId="5" borderId="28" xfId="0" applyFont="1" applyFill="1" applyBorder="1" applyAlignment="1">
      <alignment horizontal="center" vertical="center"/>
    </xf>
    <xf numFmtId="0" fontId="5" fillId="6" borderId="2" xfId="0" applyFont="1" applyFill="1" applyBorder="1" applyAlignment="1">
      <alignment horizontal="center" vertical="center"/>
    </xf>
    <xf numFmtId="0" fontId="6" fillId="7" borderId="2" xfId="0" applyFont="1" applyFill="1" applyBorder="1" applyAlignment="1">
      <alignment vertical="top" wrapText="1"/>
    </xf>
    <xf numFmtId="0" fontId="6" fillId="7" borderId="41" xfId="0" applyFont="1" applyFill="1" applyBorder="1" applyAlignment="1">
      <alignment vertical="top" wrapText="1"/>
    </xf>
    <xf numFmtId="0" fontId="6" fillId="7" borderId="42" xfId="0" applyFont="1" applyFill="1" applyBorder="1" applyAlignment="1">
      <alignment vertical="top" wrapText="1"/>
    </xf>
    <xf numFmtId="0" fontId="11" fillId="8" borderId="2" xfId="0" applyFont="1" applyFill="1" applyBorder="1" applyAlignment="1">
      <alignment horizontal="center" vertical="center" wrapText="1"/>
    </xf>
    <xf numFmtId="0" fontId="0" fillId="11" borderId="0" xfId="0" applyFill="1"/>
    <xf numFmtId="0" fontId="3" fillId="15" borderId="0" xfId="0" applyFont="1" applyFill="1" applyBorder="1" applyAlignment="1">
      <alignment horizontal="center" vertical="center"/>
    </xf>
    <xf numFmtId="0" fontId="0" fillId="15" borderId="0" xfId="0" applyFill="1" applyAlignment="1">
      <alignment horizontal="left" vertical="top"/>
    </xf>
    <xf numFmtId="0" fontId="0" fillId="15" borderId="0" xfId="0" applyFill="1"/>
    <xf numFmtId="0" fontId="0" fillId="0" borderId="0" xfId="0" applyAlignment="1">
      <alignment horizontal="center" vertical="top"/>
    </xf>
    <xf numFmtId="0" fontId="0" fillId="0" borderId="0" xfId="0" applyAlignment="1">
      <alignment horizontal="center" vertical="center"/>
    </xf>
    <xf numFmtId="0" fontId="5" fillId="0" borderId="13" xfId="0" applyFont="1" applyBorder="1" applyAlignment="1">
      <alignment horizontal="center" vertical="center"/>
    </xf>
    <xf numFmtId="0" fontId="1" fillId="0" borderId="28" xfId="0" applyFont="1" applyBorder="1" applyAlignment="1">
      <alignment horizontal="center" vertical="center" wrapText="1"/>
    </xf>
    <xf numFmtId="0" fontId="1" fillId="0" borderId="43" xfId="0" applyFont="1" applyBorder="1" applyAlignment="1">
      <alignment horizontal="center" vertical="center"/>
    </xf>
    <xf numFmtId="9" fontId="1" fillId="0" borderId="44" xfId="0" applyNumberFormat="1" applyFont="1" applyBorder="1" applyAlignment="1">
      <alignment horizontal="center" vertical="center"/>
    </xf>
    <xf numFmtId="0" fontId="1" fillId="0" borderId="45" xfId="0" applyFont="1" applyBorder="1" applyAlignment="1">
      <alignment horizontal="center" vertical="center"/>
    </xf>
    <xf numFmtId="9" fontId="1" fillId="0" borderId="4" xfId="0" applyNumberFormat="1" applyFont="1" applyBorder="1" applyAlignment="1">
      <alignment horizontal="center" vertical="center"/>
    </xf>
    <xf numFmtId="9" fontId="1" fillId="0" borderId="6" xfId="0" applyNumberFormat="1"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 fillId="0" borderId="0" xfId="0" applyFont="1" applyBorder="1" applyAlignment="1">
      <alignment horizontal="center" vertical="center"/>
    </xf>
    <xf numFmtId="9" fontId="1" fillId="0" borderId="0" xfId="0" applyNumberFormat="1" applyFont="1" applyBorder="1" applyAlignment="1">
      <alignment horizontal="center" vertical="center"/>
    </xf>
    <xf numFmtId="0" fontId="1" fillId="0" borderId="7" xfId="0" applyFont="1" applyBorder="1" applyAlignment="1">
      <alignment horizontal="center" vertical="center"/>
    </xf>
    <xf numFmtId="0" fontId="1" fillId="0" borderId="47" xfId="0" applyFont="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1" fontId="1" fillId="0" borderId="49" xfId="0" applyNumberFormat="1" applyFont="1" applyBorder="1" applyAlignment="1">
      <alignment horizontal="center" vertical="center"/>
    </xf>
    <xf numFmtId="1" fontId="1" fillId="0" borderId="50" xfId="0" applyNumberFormat="1" applyFont="1" applyBorder="1" applyAlignment="1">
      <alignment horizontal="center" vertical="center"/>
    </xf>
    <xf numFmtId="1" fontId="1" fillId="0" borderId="51" xfId="0" applyNumberFormat="1" applyFont="1" applyBorder="1" applyAlignment="1">
      <alignment horizontal="center" vertical="center"/>
    </xf>
    <xf numFmtId="0" fontId="9" fillId="0" borderId="4" xfId="0" applyFont="1" applyFill="1" applyBorder="1" applyAlignment="1">
      <alignment horizontal="left" vertical="top" wrapText="1"/>
    </xf>
    <xf numFmtId="0" fontId="6" fillId="7" borderId="2" xfId="0" applyFont="1" applyFill="1" applyBorder="1" applyAlignment="1">
      <alignment vertical="center" wrapText="1"/>
    </xf>
    <xf numFmtId="0" fontId="6" fillId="7" borderId="41" xfId="0" applyFont="1" applyFill="1" applyBorder="1" applyAlignment="1">
      <alignment vertical="center" wrapText="1"/>
    </xf>
    <xf numFmtId="0" fontId="6" fillId="7" borderId="42" xfId="0" applyFont="1" applyFill="1" applyBorder="1" applyAlignment="1">
      <alignment vertical="center" wrapText="1"/>
    </xf>
    <xf numFmtId="0" fontId="0" fillId="0" borderId="0" xfId="0" applyFill="1"/>
    <xf numFmtId="0" fontId="5" fillId="0" borderId="0" xfId="0" applyFont="1" applyFill="1" applyBorder="1" applyAlignment="1">
      <alignment horizontal="center" vertical="center"/>
    </xf>
    <xf numFmtId="0" fontId="6" fillId="0" borderId="0" xfId="0" applyFont="1" applyFill="1" applyBorder="1" applyAlignment="1">
      <alignment vertical="center" wrapText="1"/>
    </xf>
    <xf numFmtId="0" fontId="0" fillId="0" borderId="0" xfId="0" applyFill="1" applyBorder="1" applyAlignment="1">
      <alignment vertical="center"/>
    </xf>
    <xf numFmtId="0" fontId="5" fillId="0" borderId="0" xfId="0" applyFont="1" applyBorder="1" applyAlignment="1">
      <alignment horizontal="center" vertical="center"/>
    </xf>
    <xf numFmtId="0" fontId="0" fillId="0" borderId="0" xfId="0" applyBorder="1" applyAlignment="1">
      <alignment vertical="center"/>
    </xf>
    <xf numFmtId="0" fontId="6" fillId="0" borderId="29" xfId="0" applyFont="1" applyBorder="1" applyAlignment="1">
      <alignment horizontal="center" vertical="center"/>
    </xf>
    <xf numFmtId="0" fontId="9" fillId="0" borderId="1" xfId="0" applyFont="1" applyBorder="1" applyAlignment="1">
      <alignment horizontal="left" vertical="top"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6" fillId="0" borderId="4" xfId="0" applyFont="1" applyBorder="1" applyAlignment="1">
      <alignment horizontal="center" vertical="center"/>
    </xf>
    <xf numFmtId="0" fontId="9" fillId="0" borderId="32"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34" xfId="0" applyFont="1" applyBorder="1" applyAlignment="1">
      <alignment horizontal="center" vertical="center" wrapText="1"/>
    </xf>
    <xf numFmtId="0" fontId="6" fillId="0" borderId="6" xfId="0" applyFont="1" applyBorder="1" applyAlignment="1">
      <alignment horizontal="center" vertical="center"/>
    </xf>
    <xf numFmtId="0" fontId="9" fillId="0" borderId="5" xfId="0" applyFont="1" applyBorder="1" applyAlignment="1">
      <alignment horizontal="left" vertical="top" wrapText="1"/>
    </xf>
    <xf numFmtId="0" fontId="9" fillId="0" borderId="33"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22" xfId="0" applyFont="1" applyBorder="1" applyAlignment="1">
      <alignment horizontal="center" vertical="center" wrapText="1"/>
    </xf>
    <xf numFmtId="0" fontId="4" fillId="0" borderId="0" xfId="0" applyFont="1" applyFill="1" applyBorder="1" applyAlignment="1">
      <alignment horizontal="center" vertical="center"/>
    </xf>
    <xf numFmtId="0" fontId="6" fillId="0" borderId="0" xfId="0" applyFont="1" applyFill="1" applyBorder="1" applyAlignment="1">
      <alignment vertical="top" wrapText="1"/>
    </xf>
    <xf numFmtId="0" fontId="0" fillId="0" borderId="0" xfId="0" applyFill="1" applyBorder="1"/>
    <xf numFmtId="0" fontId="10" fillId="7" borderId="2" xfId="0" applyFont="1" applyFill="1" applyBorder="1" applyAlignment="1">
      <alignment horizontal="left" vertical="center" wrapText="1"/>
    </xf>
    <xf numFmtId="0" fontId="10" fillId="7" borderId="41" xfId="0" applyFont="1" applyFill="1" applyBorder="1" applyAlignment="1">
      <alignment vertical="center" wrapText="1"/>
    </xf>
    <xf numFmtId="0" fontId="16" fillId="0" borderId="0" xfId="1" applyAlignment="1">
      <alignment vertical="center"/>
    </xf>
    <xf numFmtId="0" fontId="17" fillId="7" borderId="2" xfId="1" applyFont="1" applyFill="1" applyBorder="1" applyAlignment="1">
      <alignment vertical="center" wrapText="1"/>
    </xf>
    <xf numFmtId="0" fontId="5" fillId="4" borderId="2" xfId="0" applyFont="1" applyFill="1" applyBorder="1" applyAlignment="1">
      <alignment horizontal="center" vertical="center"/>
    </xf>
    <xf numFmtId="0" fontId="5" fillId="5" borderId="2" xfId="0" applyFont="1" applyFill="1" applyBorder="1" applyAlignment="1">
      <alignment horizontal="center" vertical="center"/>
    </xf>
    <xf numFmtId="0" fontId="16" fillId="7" borderId="2" xfId="1" applyFill="1" applyBorder="1" applyAlignment="1">
      <alignment vertical="center" wrapText="1"/>
    </xf>
    <xf numFmtId="0" fontId="5" fillId="3"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4"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19" fillId="7" borderId="1" xfId="0" applyFont="1" applyFill="1" applyBorder="1" applyAlignment="1">
      <alignment vertical="top" wrapText="1"/>
    </xf>
    <xf numFmtId="0" fontId="0" fillId="7" borderId="53" xfId="0" applyFill="1" applyBorder="1" applyAlignment="1">
      <alignment vertical="top" wrapText="1"/>
    </xf>
    <xf numFmtId="0" fontId="19" fillId="0" borderId="1" xfId="0" applyFont="1" applyBorder="1" applyAlignment="1">
      <alignment vertical="top" wrapText="1"/>
    </xf>
    <xf numFmtId="0" fontId="0" fillId="0" borderId="1" xfId="0" applyBorder="1" applyAlignment="1">
      <alignment vertical="top" wrapText="1"/>
    </xf>
    <xf numFmtId="0" fontId="19" fillId="0" borderId="1" xfId="0" applyFont="1" applyBorder="1" applyAlignment="1">
      <alignment vertical="top"/>
    </xf>
    <xf numFmtId="0" fontId="0" fillId="7" borderId="54" xfId="0" applyFill="1" applyBorder="1" applyAlignment="1">
      <alignment vertical="top" wrapText="1"/>
    </xf>
    <xf numFmtId="0" fontId="19" fillId="0" borderId="0" xfId="0" applyFont="1"/>
    <xf numFmtId="0" fontId="0" fillId="0" borderId="1" xfId="0" applyBorder="1" applyAlignment="1">
      <alignment horizontal="left" vertical="top" wrapText="1"/>
    </xf>
    <xf numFmtId="0" fontId="5" fillId="4" borderId="55" xfId="0" applyFont="1" applyFill="1" applyBorder="1" applyAlignment="1">
      <alignment horizontal="center" vertical="center"/>
    </xf>
    <xf numFmtId="0" fontId="9" fillId="0" borderId="59"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61" xfId="0" applyFont="1" applyBorder="1" applyAlignment="1">
      <alignment horizontal="center" vertical="center" wrapText="1"/>
    </xf>
    <xf numFmtId="0" fontId="7" fillId="7" borderId="42" xfId="0" applyFont="1" applyFill="1" applyBorder="1" applyAlignment="1">
      <alignment vertical="top" wrapText="1"/>
    </xf>
    <xf numFmtId="0" fontId="7" fillId="7" borderId="2" xfId="0" applyFont="1" applyFill="1" applyBorder="1" applyAlignment="1">
      <alignment vertical="top"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0" fillId="0" borderId="0" xfId="0" applyAlignment="1">
      <alignment horizontal="center" vertical="center" wrapText="1"/>
    </xf>
    <xf numFmtId="0" fontId="15" fillId="0" borderId="1" xfId="0" applyFont="1" applyFill="1" applyBorder="1" applyAlignment="1">
      <alignment horizontal="center" vertical="center" wrapText="1"/>
    </xf>
    <xf numFmtId="0" fontId="2" fillId="0" borderId="47" xfId="0" applyFont="1" applyBorder="1" applyAlignment="1">
      <alignment horizontal="center" vertical="center" wrapText="1"/>
    </xf>
    <xf numFmtId="0" fontId="22" fillId="0" borderId="50" xfId="0" applyFont="1" applyBorder="1" applyAlignment="1">
      <alignment vertical="top" wrapText="1"/>
    </xf>
    <xf numFmtId="0" fontId="0" fillId="0" borderId="50" xfId="0" applyBorder="1" applyAlignment="1">
      <alignment vertical="top" wrapText="1"/>
    </xf>
    <xf numFmtId="0" fontId="23" fillId="0" borderId="38" xfId="0" applyFont="1" applyBorder="1" applyAlignment="1">
      <alignment vertical="top" wrapText="1"/>
    </xf>
    <xf numFmtId="0" fontId="23" fillId="0" borderId="1" xfId="0" applyFont="1" applyBorder="1" applyAlignment="1">
      <alignment vertical="top" wrapText="1"/>
    </xf>
    <xf numFmtId="0" fontId="19" fillId="7" borderId="2" xfId="0" applyFont="1" applyFill="1" applyBorder="1" applyAlignment="1">
      <alignment vertical="top" wrapText="1"/>
    </xf>
    <xf numFmtId="0" fontId="8" fillId="0" borderId="39"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65" xfId="0" applyFont="1" applyBorder="1" applyAlignment="1">
      <alignment horizontal="center" vertical="center" wrapText="1"/>
    </xf>
    <xf numFmtId="0" fontId="9" fillId="0" borderId="43" xfId="0" applyFont="1" applyFill="1" applyBorder="1" applyAlignment="1">
      <alignment horizontal="center" vertical="center" wrapText="1"/>
    </xf>
    <xf numFmtId="0" fontId="9" fillId="0" borderId="66"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2" fillId="0" borderId="41" xfId="0" applyFont="1" applyBorder="1" applyAlignment="1">
      <alignment horizontal="center" vertical="center" wrapText="1"/>
    </xf>
    <xf numFmtId="0" fontId="6" fillId="0" borderId="2" xfId="0" applyFont="1" applyBorder="1" applyAlignment="1">
      <alignment vertical="top" wrapText="1"/>
    </xf>
    <xf numFmtId="0" fontId="6" fillId="0" borderId="41" xfId="0" applyFont="1" applyBorder="1" applyAlignment="1">
      <alignment vertical="top" wrapText="1"/>
    </xf>
    <xf numFmtId="0" fontId="6" fillId="0" borderId="42" xfId="0" applyFont="1" applyBorder="1" applyAlignment="1">
      <alignment vertical="top" wrapText="1"/>
    </xf>
    <xf numFmtId="0" fontId="9" fillId="0" borderId="52" xfId="0" applyFont="1" applyFill="1" applyBorder="1" applyAlignment="1">
      <alignment horizontal="center" vertical="center" wrapText="1"/>
    </xf>
    <xf numFmtId="0" fontId="1" fillId="0" borderId="0" xfId="0" applyFont="1" applyAlignment="1">
      <alignment horizontal="center" vertical="center"/>
    </xf>
    <xf numFmtId="0" fontId="5" fillId="16" borderId="41" xfId="0" applyFont="1" applyFill="1" applyBorder="1" applyAlignment="1">
      <alignment vertical="center"/>
    </xf>
    <xf numFmtId="0" fontId="4" fillId="16" borderId="68" xfId="0" applyFont="1" applyFill="1" applyBorder="1" applyAlignment="1">
      <alignment vertical="center"/>
    </xf>
    <xf numFmtId="0" fontId="0" fillId="16" borderId="68" xfId="0" applyFill="1" applyBorder="1" applyAlignment="1">
      <alignment horizontal="left" vertical="center"/>
    </xf>
    <xf numFmtId="0" fontId="0" fillId="16" borderId="69" xfId="0" applyFill="1"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0" fontId="1" fillId="16" borderId="13" xfId="0" applyFont="1" applyFill="1" applyBorder="1" applyAlignment="1">
      <alignment horizontal="right" vertical="center"/>
    </xf>
    <xf numFmtId="0" fontId="0" fillId="16" borderId="15" xfId="0" applyFill="1" applyBorder="1" applyAlignment="1">
      <alignment vertical="center"/>
    </xf>
    <xf numFmtId="0" fontId="0" fillId="16" borderId="0" xfId="0" applyFill="1" applyBorder="1" applyAlignment="1">
      <alignment vertical="center"/>
    </xf>
    <xf numFmtId="0" fontId="0" fillId="16" borderId="0" xfId="0" applyFill="1" applyBorder="1" applyAlignment="1">
      <alignment horizontal="left" vertical="center"/>
    </xf>
    <xf numFmtId="0" fontId="0" fillId="16" borderId="70" xfId="0" applyFill="1" applyBorder="1" applyAlignment="1">
      <alignment horizontal="left" vertical="center"/>
    </xf>
    <xf numFmtId="0" fontId="1" fillId="16" borderId="27" xfId="0" applyFont="1" applyFill="1" applyBorder="1" applyAlignment="1">
      <alignment horizontal="right" vertical="center"/>
    </xf>
    <xf numFmtId="0" fontId="0" fillId="16" borderId="71" xfId="0" applyFill="1" applyBorder="1" applyAlignment="1">
      <alignment vertical="center"/>
    </xf>
    <xf numFmtId="0" fontId="0" fillId="16" borderId="23" xfId="0" applyFill="1" applyBorder="1" applyAlignment="1">
      <alignment vertical="center"/>
    </xf>
    <xf numFmtId="0" fontId="0" fillId="16" borderId="23" xfId="0" applyFill="1" applyBorder="1" applyAlignment="1">
      <alignment horizontal="left" vertical="center"/>
    </xf>
    <xf numFmtId="0" fontId="0" fillId="16" borderId="71" xfId="0" applyFill="1" applyBorder="1" applyAlignment="1">
      <alignment horizontal="left" vertical="center"/>
    </xf>
    <xf numFmtId="0" fontId="1" fillId="16" borderId="12" xfId="0" applyFont="1" applyFill="1" applyBorder="1" applyAlignment="1">
      <alignment horizontal="right" vertical="center"/>
    </xf>
    <xf numFmtId="0" fontId="0" fillId="16" borderId="70" xfId="0" applyFill="1" applyBorder="1" applyAlignment="1">
      <alignment vertical="center"/>
    </xf>
    <xf numFmtId="0" fontId="1" fillId="16" borderId="26" xfId="0" applyFont="1" applyFill="1" applyBorder="1" applyAlignment="1">
      <alignment horizontal="right" vertical="center"/>
    </xf>
    <xf numFmtId="0" fontId="0" fillId="16" borderId="72" xfId="0" applyFill="1" applyBorder="1" applyAlignment="1">
      <alignment vertical="center"/>
    </xf>
    <xf numFmtId="0" fontId="1" fillId="16" borderId="14" xfId="0" applyFont="1" applyFill="1" applyBorder="1" applyAlignment="1">
      <alignment horizontal="right" vertical="center"/>
    </xf>
    <xf numFmtId="0" fontId="0" fillId="16" borderId="73" xfId="0" applyFill="1" applyBorder="1" applyAlignment="1">
      <alignment vertical="center"/>
    </xf>
    <xf numFmtId="0" fontId="0" fillId="16" borderId="3" xfId="0" applyFill="1" applyBorder="1" applyAlignment="1">
      <alignment vertical="center"/>
    </xf>
    <xf numFmtId="0" fontId="0" fillId="16" borderId="3" xfId="0" applyFill="1" applyBorder="1" applyAlignment="1">
      <alignment horizontal="left" vertical="center"/>
    </xf>
    <xf numFmtId="0" fontId="0" fillId="16" borderId="73" xfId="0" applyFill="1" applyBorder="1" applyAlignment="1">
      <alignment horizontal="left" vertical="center"/>
    </xf>
    <xf numFmtId="0" fontId="3" fillId="15" borderId="3" xfId="0" applyFont="1" applyFill="1" applyBorder="1" applyAlignment="1">
      <alignment horizontal="left" vertical="center"/>
    </xf>
    <xf numFmtId="0" fontId="2" fillId="9" borderId="13"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1" fillId="12" borderId="13" xfId="0" applyFont="1" applyFill="1" applyBorder="1" applyAlignment="1">
      <alignment horizontal="center" vertical="center" wrapText="1"/>
    </xf>
    <xf numFmtId="0" fontId="11" fillId="12" borderId="25" xfId="0" applyFont="1" applyFill="1" applyBorder="1" applyAlignment="1">
      <alignment horizontal="center" vertical="center" wrapText="1"/>
    </xf>
    <xf numFmtId="0" fontId="12" fillId="12"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10" borderId="16" xfId="0" applyFont="1" applyFill="1" applyBorder="1" applyAlignment="1">
      <alignment horizontal="center" vertical="center" wrapText="1"/>
    </xf>
    <xf numFmtId="0" fontId="6" fillId="10" borderId="8"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14" borderId="37" xfId="0" applyFont="1" applyFill="1" applyBorder="1" applyAlignment="1">
      <alignment horizontal="center" vertical="center" wrapText="1"/>
    </xf>
    <xf numFmtId="0" fontId="7" fillId="14" borderId="31" xfId="0" applyFont="1" applyFill="1" applyBorder="1" applyAlignment="1">
      <alignment horizontal="center" vertical="center" wrapText="1"/>
    </xf>
    <xf numFmtId="0" fontId="12" fillId="11" borderId="13"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0" fillId="10" borderId="7" xfId="0" applyFont="1" applyFill="1" applyBorder="1" applyAlignment="1">
      <alignment horizontal="center" vertical="center"/>
    </xf>
    <xf numFmtId="0" fontId="0" fillId="10" borderId="11" xfId="0" applyFont="1" applyFill="1" applyBorder="1" applyAlignment="1">
      <alignment horizontal="center" vertical="center"/>
    </xf>
    <xf numFmtId="0" fontId="1" fillId="13" borderId="7" xfId="0" applyFont="1" applyFill="1" applyBorder="1" applyAlignment="1">
      <alignment horizontal="center" vertical="center" wrapText="1"/>
    </xf>
    <xf numFmtId="0" fontId="1" fillId="13" borderId="30" xfId="0" applyFont="1" applyFill="1" applyBorder="1" applyAlignment="1">
      <alignment horizontal="center" vertical="center" wrapText="1"/>
    </xf>
    <xf numFmtId="0" fontId="1" fillId="13" borderId="11" xfId="0" applyFont="1" applyFill="1" applyBorder="1" applyAlignment="1">
      <alignment horizontal="center" vertical="center" wrapText="1"/>
    </xf>
    <xf numFmtId="0" fontId="1" fillId="13" borderId="25" xfId="0" applyFont="1" applyFill="1" applyBorder="1" applyAlignment="1">
      <alignment horizontal="center" vertical="center" wrapText="1"/>
    </xf>
    <xf numFmtId="0" fontId="1" fillId="13" borderId="15" xfId="0" applyFont="1" applyFill="1" applyBorder="1" applyAlignment="1">
      <alignment horizontal="center" vertical="center" wrapText="1"/>
    </xf>
    <xf numFmtId="0" fontId="7" fillId="0" borderId="16" xfId="0" applyFont="1" applyBorder="1" applyAlignment="1">
      <alignment horizontal="center" vertical="center" wrapText="1"/>
    </xf>
    <xf numFmtId="0" fontId="0" fillId="0" borderId="10" xfId="0" applyFont="1" applyBorder="1" applyAlignment="1">
      <alignment horizontal="center" vertical="center" wrapText="1"/>
    </xf>
    <xf numFmtId="0" fontId="13" fillId="0" borderId="27" xfId="0" applyFont="1" applyBorder="1" applyAlignment="1">
      <alignment horizontal="center" vertical="center" wrapText="1"/>
    </xf>
    <xf numFmtId="0" fontId="0" fillId="0" borderId="23" xfId="0" applyFont="1" applyBorder="1" applyAlignment="1">
      <alignment horizontal="center" vertical="center"/>
    </xf>
    <xf numFmtId="0" fontId="0" fillId="0" borderId="39" xfId="0" applyFont="1" applyBorder="1" applyAlignment="1">
      <alignment horizontal="center" vertical="center"/>
    </xf>
    <xf numFmtId="0" fontId="0" fillId="0" borderId="26" xfId="0" applyFont="1" applyBorder="1" applyAlignment="1">
      <alignment horizontal="center" vertical="center"/>
    </xf>
    <xf numFmtId="0" fontId="0" fillId="0" borderId="24" xfId="0" applyFont="1" applyBorder="1" applyAlignment="1">
      <alignment horizontal="center" vertical="center"/>
    </xf>
    <xf numFmtId="0" fontId="0" fillId="0" borderId="40" xfId="0" applyFont="1" applyBorder="1" applyAlignment="1">
      <alignment horizontal="center" vertical="center"/>
    </xf>
    <xf numFmtId="0" fontId="0" fillId="10" borderId="7" xfId="0" applyFill="1" applyBorder="1" applyAlignment="1">
      <alignment horizontal="center" vertical="center"/>
    </xf>
    <xf numFmtId="0" fontId="0" fillId="10" borderId="11" xfId="0" applyFill="1" applyBorder="1" applyAlignment="1">
      <alignment horizontal="center" vertical="center"/>
    </xf>
    <xf numFmtId="0" fontId="0" fillId="0" borderId="23" xfId="0" applyBorder="1" applyAlignment="1">
      <alignment horizontal="center" vertical="center"/>
    </xf>
    <xf numFmtId="0" fontId="0" fillId="0" borderId="39"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40" xfId="0" applyBorder="1" applyAlignment="1">
      <alignment horizontal="center" vertical="center"/>
    </xf>
    <xf numFmtId="0" fontId="0" fillId="0" borderId="10" xfId="0" applyBorder="1" applyAlignment="1">
      <alignment horizontal="center" vertical="center" wrapText="1"/>
    </xf>
    <xf numFmtId="0" fontId="6" fillId="0" borderId="2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0" fontId="7" fillId="14" borderId="55" xfId="0" applyFont="1" applyFill="1" applyBorder="1" applyAlignment="1">
      <alignment horizontal="center" vertical="center" wrapText="1"/>
    </xf>
    <xf numFmtId="0" fontId="7" fillId="14" borderId="38" xfId="0" applyFont="1" applyFill="1" applyBorder="1" applyAlignment="1">
      <alignment horizontal="center" vertical="center" wrapText="1"/>
    </xf>
    <xf numFmtId="0" fontId="7" fillId="0" borderId="39" xfId="0" applyFont="1" applyBorder="1" applyAlignment="1">
      <alignment horizontal="center" vertical="center" wrapText="1"/>
    </xf>
    <xf numFmtId="0" fontId="0" fillId="0" borderId="40" xfId="0" applyBorder="1" applyAlignment="1">
      <alignment horizontal="center" vertical="center" wrapText="1"/>
    </xf>
    <xf numFmtId="0" fontId="6" fillId="0" borderId="39"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63" xfId="0" applyFont="1" applyBorder="1" applyAlignment="1">
      <alignment horizontal="center" vertical="center" wrapText="1"/>
    </xf>
    <xf numFmtId="0" fontId="3" fillId="11" borderId="3" xfId="0" applyFont="1" applyFill="1" applyBorder="1" applyAlignment="1">
      <alignment horizontal="center" vertical="center"/>
    </xf>
    <xf numFmtId="0" fontId="3" fillId="11" borderId="0" xfId="0" applyFont="1" applyFill="1" applyBorder="1" applyAlignment="1">
      <alignment horizontal="center" vertical="center"/>
    </xf>
  </cellXfs>
  <cellStyles count="2">
    <cellStyle name="Hypertextové prepojenie" xfId="1" builtinId="8"/>
    <cellStyle name="Normálne" xfId="0" builtinId="0"/>
  </cellStyles>
  <dxfs count="0"/>
  <tableStyles count="0" defaultTableStyle="TableStyleMedium2" defaultPivotStyle="PivotStyleLight16"/>
  <colors>
    <mruColors>
      <color rgb="FFBCE60A"/>
      <color rgb="FFE89A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sk-SK"/>
              <a:t>TÉMA: </a:t>
            </a:r>
            <a:r>
              <a:rPr lang="en-US"/>
              <a:t>Finančná zodpovednosť spotrebiteľov</a:t>
            </a:r>
            <a:endParaRPr lang="sk-SK"/>
          </a:p>
          <a:p>
            <a:pPr>
              <a:defRPr sz="1800" b="1" i="0" u="none" strike="noStrike" kern="1200" baseline="0">
                <a:solidFill>
                  <a:schemeClr val="dk1">
                    <a:lumMod val="75000"/>
                    <a:lumOff val="25000"/>
                  </a:schemeClr>
                </a:solidFill>
                <a:latin typeface="+mn-lt"/>
                <a:ea typeface="+mn-ea"/>
                <a:cs typeface="+mn-cs"/>
              </a:defRPr>
            </a:pPr>
            <a:endParaRPr lang="sk-SK"/>
          </a:p>
        </c:rich>
      </c:tx>
      <c:layout>
        <c:manualLayout>
          <c:xMode val="edge"/>
          <c:yMode val="edge"/>
          <c:x val="0.23778730453553959"/>
          <c:y val="1.1845859102136253E-2"/>
        </c:manualLayout>
      </c:layout>
      <c:overlay val="0"/>
      <c:spPr>
        <a:noFill/>
        <a:ln>
          <a:noFill/>
        </a:ln>
        <a:effectLst/>
      </c:spPr>
    </c:title>
    <c:autoTitleDeleted val="0"/>
    <c:view3D>
      <c:rotX val="50"/>
      <c:rotY val="44"/>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5404069585375815E-2"/>
          <c:y val="8.3430981471909263E-2"/>
          <c:w val="0.7007165704123659"/>
          <c:h val="0.88565984898876837"/>
        </c:manualLayout>
      </c:layout>
      <c:pie3DChart>
        <c:varyColors val="1"/>
        <c:ser>
          <c:idx val="0"/>
          <c:order val="0"/>
          <c:tx>
            <c:strRef>
              <c:f>Téma1!$D$2</c:f>
              <c:strCache>
                <c:ptCount val="1"/>
                <c:pt idx="0">
                  <c:v>Finančná zodpovednosť spotrebiteľov</c:v>
                </c:pt>
              </c:strCache>
            </c:strRef>
          </c:tx>
          <c:dPt>
            <c:idx val="0"/>
            <c:bubble3D val="0"/>
            <c:spPr>
              <a:solidFill>
                <a:schemeClr val="accent1"/>
              </a:solidFill>
              <a:ln>
                <a:noFill/>
              </a:ln>
              <a:effectLst>
                <a:outerShdw blurRad="254000" sx="102000" sy="102000" algn="ctr" rotWithShape="0">
                  <a:prstClr val="black">
                    <a:alpha val="20000"/>
                  </a:prstClr>
                </a:outerShdw>
              </a:effectLst>
              <a:sp3d/>
            </c:spPr>
          </c:dPt>
          <c:dPt>
            <c:idx val="1"/>
            <c:bubble3D val="0"/>
            <c:spPr>
              <a:solidFill>
                <a:schemeClr val="accent2"/>
              </a:solidFill>
              <a:ln>
                <a:noFill/>
              </a:ln>
              <a:effectLst>
                <a:outerShdw blurRad="254000" sx="102000" sy="102000" algn="ctr" rotWithShape="0">
                  <a:prstClr val="black">
                    <a:alpha val="20000"/>
                  </a:prstClr>
                </a:outerShdw>
              </a:effectLst>
              <a:sp3d/>
            </c:spPr>
          </c:dPt>
          <c:dPt>
            <c:idx val="2"/>
            <c:bubble3D val="0"/>
            <c:spPr>
              <a:solidFill>
                <a:schemeClr val="accent3"/>
              </a:solidFill>
              <a:ln>
                <a:noFill/>
              </a:ln>
              <a:effectLst>
                <a:outerShdw blurRad="254000" sx="102000" sy="102000" algn="ctr" rotWithShape="0">
                  <a:prstClr val="black">
                    <a:alpha val="20000"/>
                  </a:prstClr>
                </a:outerShdw>
              </a:effectLst>
              <a:sp3d/>
            </c:spPr>
          </c:dPt>
          <c:dPt>
            <c:idx val="3"/>
            <c:bubble3D val="0"/>
            <c:spPr>
              <a:solidFill>
                <a:schemeClr val="accent4"/>
              </a:solidFill>
              <a:ln>
                <a:noFill/>
              </a:ln>
              <a:effectLst>
                <a:outerShdw blurRad="254000" sx="102000" sy="102000" algn="ctr" rotWithShape="0">
                  <a:prstClr val="black">
                    <a:alpha val="20000"/>
                  </a:prstClr>
                </a:outerShdw>
              </a:effectLst>
              <a:sp3d/>
            </c:spPr>
          </c:dPt>
          <c:dPt>
            <c:idx val="4"/>
            <c:bubble3D val="0"/>
            <c:spPr>
              <a:solidFill>
                <a:schemeClr val="accent5"/>
              </a:solidFill>
              <a:ln>
                <a:noFill/>
              </a:ln>
              <a:effectLst>
                <a:outerShdw blurRad="254000" sx="102000" sy="102000" algn="ctr" rotWithShape="0">
                  <a:prstClr val="black">
                    <a:alpha val="20000"/>
                  </a:prstClr>
                </a:outerShdw>
              </a:effectLst>
              <a:sp3d/>
            </c:spPr>
          </c:dPt>
          <c:dPt>
            <c:idx val="5"/>
            <c:bubble3D val="0"/>
            <c:spPr>
              <a:solidFill>
                <a:schemeClr val="accent6"/>
              </a:solidFill>
              <a:ln>
                <a:noFill/>
              </a:ln>
              <a:effectLst>
                <a:outerShdw blurRad="254000" sx="102000" sy="102000" algn="ctr" rotWithShape="0">
                  <a:prstClr val="black">
                    <a:alpha val="20000"/>
                  </a:prstClr>
                </a:outerShdw>
              </a:effectLst>
              <a:sp3d/>
            </c:spPr>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dPt>
          <c:dLbls>
            <c:dLbl>
              <c:idx val="9"/>
              <c:layout>
                <c:manualLayout>
                  <c:x val="-3.3577415352960757E-2"/>
                  <c:y val="5.0204467295511215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sk-SK"/>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15:layout/>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sk-SK"/>
              </a:p>
            </c:txPr>
            <c:dLblPos val="inEnd"/>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Téma1!$C$3:$C$13</c:f>
              <c:strCache>
                <c:ptCount val="11"/>
                <c:pt idx="0">
                  <c:v>EUBA - Ekonomická Univerzita / Kated.pedag.</c:v>
                </c:pt>
                <c:pt idx="1">
                  <c:v>Finančná správa SR</c:v>
                </c:pt>
                <c:pt idx="2">
                  <c:v>FinQ Centrum, n.o.</c:v>
                </c:pt>
                <c:pt idx="3">
                  <c:v>JA Slovensko</c:v>
                </c:pt>
                <c:pt idx="4">
                  <c:v>ÚV SR, odb.Nár.úrad pre OLAF, sekcia kontroly</c:v>
                </c:pt>
                <c:pt idx="5">
                  <c:v>Minist. financií SR.-Odb.ochrany fin.spotreb.</c:v>
                </c:pt>
                <c:pt idx="6">
                  <c:v>Ministerstvo hospodárstva SR</c:v>
                </c:pt>
                <c:pt idx="7">
                  <c:v>Národná Banka Slovenska, projekt 5peňazí</c:v>
                </c:pt>
                <c:pt idx="8">
                  <c:v>NIVaM</c:v>
                </c:pt>
                <c:pt idx="9">
                  <c:v>OVB Allfinanz Slovensko a. s. </c:v>
                </c:pt>
                <c:pt idx="10">
                  <c:v>ŠIOV - FG a SCCF</c:v>
                </c:pt>
              </c:strCache>
            </c:strRef>
          </c:cat>
          <c:val>
            <c:numRef>
              <c:f>Téma1!$D$3:$D$13</c:f>
              <c:numCache>
                <c:formatCode>0%</c:formatCode>
                <c:ptCount val="11"/>
                <c:pt idx="0">
                  <c:v>0.33333333333333331</c:v>
                </c:pt>
                <c:pt idx="1">
                  <c:v>0.75</c:v>
                </c:pt>
                <c:pt idx="2">
                  <c:v>0.91666666666666663</c:v>
                </c:pt>
                <c:pt idx="3">
                  <c:v>1</c:v>
                </c:pt>
                <c:pt idx="4">
                  <c:v>0.25</c:v>
                </c:pt>
                <c:pt idx="5">
                  <c:v>0.75</c:v>
                </c:pt>
                <c:pt idx="6">
                  <c:v>0.5</c:v>
                </c:pt>
                <c:pt idx="7">
                  <c:v>0.66666666666666663</c:v>
                </c:pt>
                <c:pt idx="8">
                  <c:v>0.33333333333333331</c:v>
                </c:pt>
                <c:pt idx="9">
                  <c:v>0.16666666666666666</c:v>
                </c:pt>
                <c:pt idx="10">
                  <c:v>0.66666666666666663</c:v>
                </c:pt>
              </c:numCache>
            </c:numRef>
          </c:val>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0946880874255047"/>
          <c:y val="0.25210909040396245"/>
          <c:w val="0.28229581868951881"/>
          <c:h val="0.54811065070474463"/>
        </c:manualLayout>
      </c:layout>
      <c:overlay val="0"/>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sk-S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sk-SK"/>
              <a:t>TÉMA: </a:t>
            </a:r>
            <a:r>
              <a:rPr lang="en-US"/>
              <a:t>Plánovanie, príjem a práca</a:t>
            </a:r>
            <a:endParaRPr lang="sk-SK"/>
          </a:p>
          <a:p>
            <a:pPr>
              <a:defRPr sz="1800" b="1" i="0" u="none" strike="noStrike" kern="1200" baseline="0">
                <a:solidFill>
                  <a:schemeClr val="dk1">
                    <a:lumMod val="75000"/>
                    <a:lumOff val="25000"/>
                  </a:schemeClr>
                </a:solidFill>
                <a:latin typeface="+mn-lt"/>
                <a:ea typeface="+mn-ea"/>
                <a:cs typeface="+mn-cs"/>
              </a:defRPr>
            </a:pPr>
            <a:endParaRPr lang="sk-SK"/>
          </a:p>
        </c:rich>
      </c:tx>
      <c:layout>
        <c:manualLayout>
          <c:xMode val="edge"/>
          <c:yMode val="edge"/>
          <c:x val="0.26523854642864209"/>
          <c:y val="9.4618576664793255E-3"/>
        </c:manualLayout>
      </c:layout>
      <c:overlay val="0"/>
      <c:spPr>
        <a:noFill/>
        <a:ln>
          <a:noFill/>
        </a:ln>
        <a:effectLst/>
      </c:spPr>
    </c:title>
    <c:autoTitleDeleted val="0"/>
    <c:view3D>
      <c:rotX val="50"/>
      <c:rotY val="44"/>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5404069585375815E-2"/>
          <c:y val="8.3430981471909263E-2"/>
          <c:w val="0.7007165704123659"/>
          <c:h val="0.88565984898876837"/>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dPt>
          <c:dPt>
            <c:idx val="1"/>
            <c:bubble3D val="0"/>
            <c:spPr>
              <a:solidFill>
                <a:schemeClr val="accent2"/>
              </a:solidFill>
              <a:ln>
                <a:noFill/>
              </a:ln>
              <a:effectLst>
                <a:outerShdw blurRad="254000" sx="102000" sy="102000" algn="ctr" rotWithShape="0">
                  <a:prstClr val="black">
                    <a:alpha val="20000"/>
                  </a:prstClr>
                </a:outerShdw>
              </a:effectLst>
              <a:sp3d/>
            </c:spPr>
          </c:dPt>
          <c:dPt>
            <c:idx val="2"/>
            <c:bubble3D val="0"/>
            <c:spPr>
              <a:solidFill>
                <a:schemeClr val="accent3"/>
              </a:solidFill>
              <a:ln>
                <a:noFill/>
              </a:ln>
              <a:effectLst>
                <a:outerShdw blurRad="254000" sx="102000" sy="102000" algn="ctr" rotWithShape="0">
                  <a:prstClr val="black">
                    <a:alpha val="20000"/>
                  </a:prstClr>
                </a:outerShdw>
              </a:effectLst>
              <a:sp3d/>
            </c:spPr>
          </c:dPt>
          <c:dPt>
            <c:idx val="3"/>
            <c:bubble3D val="0"/>
            <c:spPr>
              <a:solidFill>
                <a:schemeClr val="accent4"/>
              </a:solidFill>
              <a:ln>
                <a:noFill/>
              </a:ln>
              <a:effectLst>
                <a:outerShdw blurRad="254000" sx="102000" sy="102000" algn="ctr" rotWithShape="0">
                  <a:prstClr val="black">
                    <a:alpha val="20000"/>
                  </a:prstClr>
                </a:outerShdw>
              </a:effectLst>
              <a:sp3d/>
            </c:spPr>
          </c:dPt>
          <c:dPt>
            <c:idx val="4"/>
            <c:bubble3D val="0"/>
            <c:spPr>
              <a:solidFill>
                <a:schemeClr val="accent5"/>
              </a:solidFill>
              <a:ln>
                <a:noFill/>
              </a:ln>
              <a:effectLst>
                <a:outerShdw blurRad="254000" sx="102000" sy="102000" algn="ctr" rotWithShape="0">
                  <a:prstClr val="black">
                    <a:alpha val="20000"/>
                  </a:prstClr>
                </a:outerShdw>
              </a:effectLst>
              <a:sp3d/>
            </c:spPr>
          </c:dPt>
          <c:dPt>
            <c:idx val="5"/>
            <c:bubble3D val="0"/>
            <c:spPr>
              <a:solidFill>
                <a:schemeClr val="accent6"/>
              </a:solidFill>
              <a:ln>
                <a:noFill/>
              </a:ln>
              <a:effectLst>
                <a:outerShdw blurRad="254000" sx="102000" sy="102000" algn="ctr" rotWithShape="0">
                  <a:prstClr val="black">
                    <a:alpha val="20000"/>
                  </a:prstClr>
                </a:outerShdw>
              </a:effectLst>
              <a:sp3d/>
            </c:spPr>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dPt>
          <c:dLbls>
            <c:dLbl>
              <c:idx val="9"/>
              <c:layout>
                <c:manualLayout>
                  <c:x val="-3.3577415352960757E-2"/>
                  <c:y val="5.0204467295511215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sk-SK"/>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15:layout/>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sk-SK"/>
              </a:p>
            </c:txPr>
            <c:dLblPos val="inEnd"/>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Téma2!$C$3:$C$13</c:f>
              <c:strCache>
                <c:ptCount val="11"/>
                <c:pt idx="0">
                  <c:v>EUBA - Ekonomická Univerzita / Kated.pedag.</c:v>
                </c:pt>
                <c:pt idx="1">
                  <c:v>Finančná správa SR</c:v>
                </c:pt>
                <c:pt idx="2">
                  <c:v>FinQ Centrum, n.o.</c:v>
                </c:pt>
                <c:pt idx="3">
                  <c:v>JA Slovensko</c:v>
                </c:pt>
                <c:pt idx="4">
                  <c:v>ÚV SR, odb.Nár.úrad pre OLAF, sekcia kontroly</c:v>
                </c:pt>
                <c:pt idx="5">
                  <c:v>Minist. financií SR.-Odb.ochrany fin.spotreb.</c:v>
                </c:pt>
                <c:pt idx="6">
                  <c:v>Ministerstvo hospodárstva SR</c:v>
                </c:pt>
                <c:pt idx="7">
                  <c:v>Národná Banka Slovenska, projekt 5peňazí</c:v>
                </c:pt>
                <c:pt idx="8">
                  <c:v>NIVaM</c:v>
                </c:pt>
                <c:pt idx="9">
                  <c:v>OVB Allfinanz Slovensko a. s. </c:v>
                </c:pt>
                <c:pt idx="10">
                  <c:v>ŠIOV - FG a SCCF</c:v>
                </c:pt>
              </c:strCache>
            </c:strRef>
          </c:cat>
          <c:val>
            <c:numRef>
              <c:f>Téma2!$D$3:$D$13</c:f>
              <c:numCache>
                <c:formatCode>0%</c:formatCode>
                <c:ptCount val="11"/>
                <c:pt idx="0">
                  <c:v>0.33333333333333331</c:v>
                </c:pt>
                <c:pt idx="1">
                  <c:v>0.75</c:v>
                </c:pt>
                <c:pt idx="2">
                  <c:v>0.83333333333333337</c:v>
                </c:pt>
                <c:pt idx="3">
                  <c:v>1</c:v>
                </c:pt>
                <c:pt idx="4">
                  <c:v>8.3333333333333329E-2</c:v>
                </c:pt>
                <c:pt idx="5">
                  <c:v>1</c:v>
                </c:pt>
                <c:pt idx="6">
                  <c:v>0</c:v>
                </c:pt>
                <c:pt idx="7">
                  <c:v>0.66666666666666663</c:v>
                </c:pt>
                <c:pt idx="8">
                  <c:v>0.5</c:v>
                </c:pt>
                <c:pt idx="9">
                  <c:v>0.33333333333333331</c:v>
                </c:pt>
                <c:pt idx="10">
                  <c:v>0.66666666666666663</c:v>
                </c:pt>
              </c:numCache>
            </c:numRef>
          </c:val>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0946880874255047"/>
          <c:y val="0.24495708609699168"/>
          <c:w val="0.28229581868951881"/>
          <c:h val="0.55526265501171534"/>
        </c:manualLayout>
      </c:layout>
      <c:overlay val="0"/>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sk-S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sk-SK"/>
              <a:t>TÉMA: </a:t>
            </a:r>
            <a:r>
              <a:rPr lang="en-US"/>
              <a:t>Rozhodovanie a hospodárenie spotrebiteľov</a:t>
            </a:r>
            <a:endParaRPr lang="sk-SK"/>
          </a:p>
          <a:p>
            <a:pPr>
              <a:defRPr sz="1800" b="1" i="0" u="none" strike="noStrike" kern="1200" baseline="0">
                <a:solidFill>
                  <a:schemeClr val="dk1">
                    <a:lumMod val="75000"/>
                    <a:lumOff val="25000"/>
                  </a:schemeClr>
                </a:solidFill>
                <a:latin typeface="+mn-lt"/>
                <a:ea typeface="+mn-ea"/>
                <a:cs typeface="+mn-cs"/>
              </a:defRPr>
            </a:pPr>
            <a:endParaRPr lang="sk-SK"/>
          </a:p>
        </c:rich>
      </c:tx>
      <c:layout>
        <c:manualLayout>
          <c:xMode val="edge"/>
          <c:yMode val="edge"/>
          <c:x val="0.17464944818140385"/>
          <c:y val="9.4618576664793255E-3"/>
        </c:manualLayout>
      </c:layout>
      <c:overlay val="0"/>
      <c:spPr>
        <a:noFill/>
        <a:ln>
          <a:noFill/>
        </a:ln>
        <a:effectLst/>
      </c:spPr>
    </c:title>
    <c:autoTitleDeleted val="0"/>
    <c:view3D>
      <c:rotX val="50"/>
      <c:rotY val="44"/>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5404069585375815E-2"/>
          <c:y val="8.3430981471909263E-2"/>
          <c:w val="0.7007165704123659"/>
          <c:h val="0.88565984898876837"/>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dPt>
          <c:dPt>
            <c:idx val="1"/>
            <c:bubble3D val="0"/>
            <c:spPr>
              <a:solidFill>
                <a:schemeClr val="accent2"/>
              </a:solidFill>
              <a:ln>
                <a:noFill/>
              </a:ln>
              <a:effectLst>
                <a:outerShdw blurRad="254000" sx="102000" sy="102000" algn="ctr" rotWithShape="0">
                  <a:prstClr val="black">
                    <a:alpha val="20000"/>
                  </a:prstClr>
                </a:outerShdw>
              </a:effectLst>
              <a:sp3d/>
            </c:spPr>
          </c:dPt>
          <c:dPt>
            <c:idx val="2"/>
            <c:bubble3D val="0"/>
            <c:spPr>
              <a:solidFill>
                <a:schemeClr val="accent3"/>
              </a:solidFill>
              <a:ln>
                <a:noFill/>
              </a:ln>
              <a:effectLst>
                <a:outerShdw blurRad="254000" sx="102000" sy="102000" algn="ctr" rotWithShape="0">
                  <a:prstClr val="black">
                    <a:alpha val="20000"/>
                  </a:prstClr>
                </a:outerShdw>
              </a:effectLst>
              <a:sp3d/>
            </c:spPr>
          </c:dPt>
          <c:dPt>
            <c:idx val="3"/>
            <c:bubble3D val="0"/>
            <c:spPr>
              <a:solidFill>
                <a:schemeClr val="accent4"/>
              </a:solidFill>
              <a:ln>
                <a:noFill/>
              </a:ln>
              <a:effectLst>
                <a:outerShdw blurRad="254000" sx="102000" sy="102000" algn="ctr" rotWithShape="0">
                  <a:prstClr val="black">
                    <a:alpha val="20000"/>
                  </a:prstClr>
                </a:outerShdw>
              </a:effectLst>
              <a:sp3d/>
            </c:spPr>
          </c:dPt>
          <c:dPt>
            <c:idx val="4"/>
            <c:bubble3D val="0"/>
            <c:spPr>
              <a:solidFill>
                <a:schemeClr val="accent5"/>
              </a:solidFill>
              <a:ln>
                <a:noFill/>
              </a:ln>
              <a:effectLst>
                <a:outerShdw blurRad="254000" sx="102000" sy="102000" algn="ctr" rotWithShape="0">
                  <a:prstClr val="black">
                    <a:alpha val="20000"/>
                  </a:prstClr>
                </a:outerShdw>
              </a:effectLst>
              <a:sp3d/>
            </c:spPr>
          </c:dPt>
          <c:dPt>
            <c:idx val="5"/>
            <c:bubble3D val="0"/>
            <c:spPr>
              <a:solidFill>
                <a:schemeClr val="accent6"/>
              </a:solidFill>
              <a:ln>
                <a:noFill/>
              </a:ln>
              <a:effectLst>
                <a:outerShdw blurRad="254000" sx="102000" sy="102000" algn="ctr" rotWithShape="0">
                  <a:prstClr val="black">
                    <a:alpha val="20000"/>
                  </a:prstClr>
                </a:outerShdw>
              </a:effectLst>
              <a:sp3d/>
            </c:spPr>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dPt>
          <c:dLbls>
            <c:dLbl>
              <c:idx val="9"/>
              <c:layout>
                <c:manualLayout>
                  <c:x val="-3.3577415352960757E-2"/>
                  <c:y val="5.0204467295511215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sk-SK"/>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15:layout/>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sk-SK"/>
              </a:p>
            </c:txPr>
            <c:dLblPos val="inEnd"/>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Téma3!$C$3:$C$13</c:f>
              <c:strCache>
                <c:ptCount val="11"/>
                <c:pt idx="0">
                  <c:v>EUBA - Ekonomická Univerzita / Kated.pedag.</c:v>
                </c:pt>
                <c:pt idx="1">
                  <c:v>Finančná správa SR</c:v>
                </c:pt>
                <c:pt idx="2">
                  <c:v>FinQ Centrum, n.o.</c:v>
                </c:pt>
                <c:pt idx="3">
                  <c:v>JA Slovensko</c:v>
                </c:pt>
                <c:pt idx="4">
                  <c:v>ÚV SR, odb.Nár.úrad pre OLAF, sekcia kontroly</c:v>
                </c:pt>
                <c:pt idx="5">
                  <c:v>Minist. financií SR.-Odb.ochrany fin.spotreb.</c:v>
                </c:pt>
                <c:pt idx="6">
                  <c:v>Ministerstvo hospodárstva SR</c:v>
                </c:pt>
                <c:pt idx="7">
                  <c:v>Národná Banka Slovenska, projekt 5peňazí</c:v>
                </c:pt>
                <c:pt idx="8">
                  <c:v>NIVaM</c:v>
                </c:pt>
                <c:pt idx="9">
                  <c:v>OVB Allfinanz Slovensko a. s. </c:v>
                </c:pt>
                <c:pt idx="10">
                  <c:v>ŠIOV - FG a SCCF</c:v>
                </c:pt>
              </c:strCache>
            </c:strRef>
          </c:cat>
          <c:val>
            <c:numRef>
              <c:f>Téma3!$D$3:$D$13</c:f>
              <c:numCache>
                <c:formatCode>0%</c:formatCode>
                <c:ptCount val="11"/>
                <c:pt idx="0">
                  <c:v>0.33333333333333331</c:v>
                </c:pt>
                <c:pt idx="1">
                  <c:v>0.5</c:v>
                </c:pt>
                <c:pt idx="2">
                  <c:v>1</c:v>
                </c:pt>
                <c:pt idx="3">
                  <c:v>0.91666666666666663</c:v>
                </c:pt>
                <c:pt idx="4">
                  <c:v>0</c:v>
                </c:pt>
                <c:pt idx="5">
                  <c:v>1</c:v>
                </c:pt>
                <c:pt idx="6">
                  <c:v>0.5</c:v>
                </c:pt>
                <c:pt idx="7">
                  <c:v>0.91666666666666663</c:v>
                </c:pt>
                <c:pt idx="8">
                  <c:v>0.41666666666666669</c:v>
                </c:pt>
                <c:pt idx="9">
                  <c:v>0.33333333333333331</c:v>
                </c:pt>
                <c:pt idx="10">
                  <c:v>0.66666666666666663</c:v>
                </c:pt>
              </c:numCache>
            </c:numRef>
          </c:val>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0946880874255047"/>
          <c:y val="0.24495708609699168"/>
          <c:w val="0.28229581868951881"/>
          <c:h val="0.55526265501171534"/>
        </c:manualLayout>
      </c:layout>
      <c:overlay val="0"/>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sk-S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sk-SK"/>
              <a:t>TÉMA: </a:t>
            </a:r>
            <a:r>
              <a:rPr lang="en-US"/>
              <a:t>Úver a dlh</a:t>
            </a:r>
            <a:endParaRPr lang="sk-SK"/>
          </a:p>
          <a:p>
            <a:pPr>
              <a:defRPr sz="1800" b="1" i="0" u="none" strike="noStrike" kern="1200" baseline="0">
                <a:solidFill>
                  <a:schemeClr val="dk1">
                    <a:lumMod val="75000"/>
                    <a:lumOff val="25000"/>
                  </a:schemeClr>
                </a:solidFill>
                <a:latin typeface="+mn-lt"/>
                <a:ea typeface="+mn-ea"/>
                <a:cs typeface="+mn-cs"/>
              </a:defRPr>
            </a:pPr>
            <a:endParaRPr lang="sk-SK"/>
          </a:p>
        </c:rich>
      </c:tx>
      <c:layout>
        <c:manualLayout>
          <c:xMode val="edge"/>
          <c:yMode val="edge"/>
          <c:x val="0.32425871649881238"/>
          <c:y val="4.6938547951654698E-3"/>
        </c:manualLayout>
      </c:layout>
      <c:overlay val="0"/>
      <c:spPr>
        <a:noFill/>
        <a:ln>
          <a:noFill/>
        </a:ln>
        <a:effectLst/>
      </c:spPr>
    </c:title>
    <c:autoTitleDeleted val="0"/>
    <c:view3D>
      <c:rotX val="50"/>
      <c:rotY val="44"/>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5404069585375815E-2"/>
          <c:y val="8.3430981471909263E-2"/>
          <c:w val="0.7007165704123659"/>
          <c:h val="0.88565984898876837"/>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dPt>
          <c:dPt>
            <c:idx val="1"/>
            <c:bubble3D val="0"/>
            <c:spPr>
              <a:solidFill>
                <a:schemeClr val="accent2"/>
              </a:solidFill>
              <a:ln>
                <a:noFill/>
              </a:ln>
              <a:effectLst>
                <a:outerShdw blurRad="254000" sx="102000" sy="102000" algn="ctr" rotWithShape="0">
                  <a:prstClr val="black">
                    <a:alpha val="20000"/>
                  </a:prstClr>
                </a:outerShdw>
              </a:effectLst>
              <a:sp3d/>
            </c:spPr>
          </c:dPt>
          <c:dPt>
            <c:idx val="2"/>
            <c:bubble3D val="0"/>
            <c:spPr>
              <a:solidFill>
                <a:schemeClr val="accent3"/>
              </a:solidFill>
              <a:ln>
                <a:noFill/>
              </a:ln>
              <a:effectLst>
                <a:outerShdw blurRad="254000" sx="102000" sy="102000" algn="ctr" rotWithShape="0">
                  <a:prstClr val="black">
                    <a:alpha val="20000"/>
                  </a:prstClr>
                </a:outerShdw>
              </a:effectLst>
              <a:sp3d/>
            </c:spPr>
          </c:dPt>
          <c:dPt>
            <c:idx val="3"/>
            <c:bubble3D val="0"/>
            <c:spPr>
              <a:solidFill>
                <a:schemeClr val="accent4"/>
              </a:solidFill>
              <a:ln>
                <a:noFill/>
              </a:ln>
              <a:effectLst>
                <a:outerShdw blurRad="254000" sx="102000" sy="102000" algn="ctr" rotWithShape="0">
                  <a:prstClr val="black">
                    <a:alpha val="20000"/>
                  </a:prstClr>
                </a:outerShdw>
              </a:effectLst>
              <a:sp3d/>
            </c:spPr>
          </c:dPt>
          <c:dPt>
            <c:idx val="4"/>
            <c:bubble3D val="0"/>
            <c:spPr>
              <a:solidFill>
                <a:schemeClr val="accent5"/>
              </a:solidFill>
              <a:ln>
                <a:noFill/>
              </a:ln>
              <a:effectLst>
                <a:outerShdw blurRad="254000" sx="102000" sy="102000" algn="ctr" rotWithShape="0">
                  <a:prstClr val="black">
                    <a:alpha val="20000"/>
                  </a:prstClr>
                </a:outerShdw>
              </a:effectLst>
              <a:sp3d/>
            </c:spPr>
          </c:dPt>
          <c:dPt>
            <c:idx val="5"/>
            <c:bubble3D val="0"/>
            <c:spPr>
              <a:solidFill>
                <a:schemeClr val="accent6"/>
              </a:solidFill>
              <a:ln>
                <a:noFill/>
              </a:ln>
              <a:effectLst>
                <a:outerShdw blurRad="254000" sx="102000" sy="102000" algn="ctr" rotWithShape="0">
                  <a:prstClr val="black">
                    <a:alpha val="20000"/>
                  </a:prstClr>
                </a:outerShdw>
              </a:effectLst>
              <a:sp3d/>
            </c:spPr>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dPt>
          <c:dLbls>
            <c:dLbl>
              <c:idx val="9"/>
              <c:layout>
                <c:manualLayout>
                  <c:x val="-3.3577415352960757E-2"/>
                  <c:y val="5.0204467295511215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sk-SK"/>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15:layout/>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sk-SK"/>
              </a:p>
            </c:txPr>
            <c:dLblPos val="inEnd"/>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Téma4!$C$3:$C$13</c:f>
              <c:strCache>
                <c:ptCount val="11"/>
                <c:pt idx="0">
                  <c:v>EUBA - Ekonomická Univerzita / Kated.pedag.</c:v>
                </c:pt>
                <c:pt idx="1">
                  <c:v>Finančná správa SR</c:v>
                </c:pt>
                <c:pt idx="2">
                  <c:v>FinQ Centrum, n.o.</c:v>
                </c:pt>
                <c:pt idx="3">
                  <c:v>JA Slovensko</c:v>
                </c:pt>
                <c:pt idx="4">
                  <c:v>ÚV SR, odb.Nár.úrad pre OLAF, sekcia kontroly</c:v>
                </c:pt>
                <c:pt idx="5">
                  <c:v>Minist. financií SR.-Odb.ochrany fin.spotreb.</c:v>
                </c:pt>
                <c:pt idx="6">
                  <c:v>Ministerstvo hospodárstva SR</c:v>
                </c:pt>
                <c:pt idx="7">
                  <c:v>Národná Banka Slovenska, projekt 5peňazí</c:v>
                </c:pt>
                <c:pt idx="8">
                  <c:v>NIVaM</c:v>
                </c:pt>
                <c:pt idx="9">
                  <c:v>OVB Allfinanz Slovensko a. s. </c:v>
                </c:pt>
                <c:pt idx="10">
                  <c:v>ŠIOV - FG a SCCF</c:v>
                </c:pt>
              </c:strCache>
            </c:strRef>
          </c:cat>
          <c:val>
            <c:numRef>
              <c:f>Téma4!$D$3:$D$13</c:f>
              <c:numCache>
                <c:formatCode>0%</c:formatCode>
                <c:ptCount val="11"/>
                <c:pt idx="0">
                  <c:v>0.33333333333333331</c:v>
                </c:pt>
                <c:pt idx="1">
                  <c:v>0</c:v>
                </c:pt>
                <c:pt idx="2">
                  <c:v>0.88888888888888884</c:v>
                </c:pt>
                <c:pt idx="3">
                  <c:v>1</c:v>
                </c:pt>
                <c:pt idx="4">
                  <c:v>0</c:v>
                </c:pt>
                <c:pt idx="5">
                  <c:v>1</c:v>
                </c:pt>
                <c:pt idx="6">
                  <c:v>0</c:v>
                </c:pt>
                <c:pt idx="7">
                  <c:v>1</c:v>
                </c:pt>
                <c:pt idx="8">
                  <c:v>0.33333333333333331</c:v>
                </c:pt>
                <c:pt idx="9">
                  <c:v>0.22222222222222221</c:v>
                </c:pt>
                <c:pt idx="10">
                  <c:v>0.55555555555555558</c:v>
                </c:pt>
              </c:numCache>
            </c:numRef>
          </c:val>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0946880874255047"/>
          <c:y val="0.24495708609699168"/>
          <c:w val="0.28229581868951881"/>
          <c:h val="0.55526265501171534"/>
        </c:manualLayout>
      </c:layout>
      <c:overlay val="0"/>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sk-S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sk-SK"/>
              <a:t>TÉMA: </a:t>
            </a:r>
            <a:r>
              <a:rPr lang="en-US"/>
              <a:t>Sporenie a investovanie</a:t>
            </a:r>
            <a:endParaRPr lang="sk-SK"/>
          </a:p>
          <a:p>
            <a:pPr>
              <a:defRPr sz="1800" b="1" i="0" u="none" strike="noStrike" kern="1200" baseline="0">
                <a:solidFill>
                  <a:schemeClr val="dk1">
                    <a:lumMod val="75000"/>
                    <a:lumOff val="25000"/>
                  </a:schemeClr>
                </a:solidFill>
                <a:latin typeface="+mn-lt"/>
                <a:ea typeface="+mn-ea"/>
                <a:cs typeface="+mn-cs"/>
              </a:defRPr>
            </a:pPr>
            <a:endParaRPr lang="sk-SK"/>
          </a:p>
        </c:rich>
      </c:tx>
      <c:layout>
        <c:manualLayout>
          <c:xMode val="edge"/>
          <c:yMode val="edge"/>
          <c:x val="0.32425871649881238"/>
          <c:y val="4.6938547951654698E-3"/>
        </c:manualLayout>
      </c:layout>
      <c:overlay val="0"/>
      <c:spPr>
        <a:noFill/>
        <a:ln>
          <a:noFill/>
        </a:ln>
        <a:effectLst/>
      </c:spPr>
    </c:title>
    <c:autoTitleDeleted val="0"/>
    <c:view3D>
      <c:rotX val="50"/>
      <c:rotY val="44"/>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5404069585375815E-2"/>
          <c:y val="8.3430981471909263E-2"/>
          <c:w val="0.7007165704123659"/>
          <c:h val="0.88565984898876837"/>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dPt>
          <c:dPt>
            <c:idx val="1"/>
            <c:bubble3D val="0"/>
            <c:spPr>
              <a:solidFill>
                <a:schemeClr val="accent2"/>
              </a:solidFill>
              <a:ln>
                <a:noFill/>
              </a:ln>
              <a:effectLst>
                <a:outerShdw blurRad="254000" sx="102000" sy="102000" algn="ctr" rotWithShape="0">
                  <a:prstClr val="black">
                    <a:alpha val="20000"/>
                  </a:prstClr>
                </a:outerShdw>
              </a:effectLst>
              <a:sp3d/>
            </c:spPr>
          </c:dPt>
          <c:dPt>
            <c:idx val="2"/>
            <c:bubble3D val="0"/>
            <c:spPr>
              <a:solidFill>
                <a:schemeClr val="accent3"/>
              </a:solidFill>
              <a:ln>
                <a:noFill/>
              </a:ln>
              <a:effectLst>
                <a:outerShdw blurRad="254000" sx="102000" sy="102000" algn="ctr" rotWithShape="0">
                  <a:prstClr val="black">
                    <a:alpha val="20000"/>
                  </a:prstClr>
                </a:outerShdw>
              </a:effectLst>
              <a:sp3d/>
            </c:spPr>
          </c:dPt>
          <c:dPt>
            <c:idx val="3"/>
            <c:bubble3D val="0"/>
            <c:spPr>
              <a:solidFill>
                <a:schemeClr val="accent4"/>
              </a:solidFill>
              <a:ln>
                <a:noFill/>
              </a:ln>
              <a:effectLst>
                <a:outerShdw blurRad="254000" sx="102000" sy="102000" algn="ctr" rotWithShape="0">
                  <a:prstClr val="black">
                    <a:alpha val="20000"/>
                  </a:prstClr>
                </a:outerShdw>
              </a:effectLst>
              <a:sp3d/>
            </c:spPr>
          </c:dPt>
          <c:dPt>
            <c:idx val="4"/>
            <c:bubble3D val="0"/>
            <c:spPr>
              <a:solidFill>
                <a:schemeClr val="accent5"/>
              </a:solidFill>
              <a:ln>
                <a:noFill/>
              </a:ln>
              <a:effectLst>
                <a:outerShdw blurRad="254000" sx="102000" sy="102000" algn="ctr" rotWithShape="0">
                  <a:prstClr val="black">
                    <a:alpha val="20000"/>
                  </a:prstClr>
                </a:outerShdw>
              </a:effectLst>
              <a:sp3d/>
            </c:spPr>
          </c:dPt>
          <c:dPt>
            <c:idx val="5"/>
            <c:bubble3D val="0"/>
            <c:spPr>
              <a:solidFill>
                <a:schemeClr val="accent6"/>
              </a:solidFill>
              <a:ln>
                <a:noFill/>
              </a:ln>
              <a:effectLst>
                <a:outerShdw blurRad="254000" sx="102000" sy="102000" algn="ctr" rotWithShape="0">
                  <a:prstClr val="black">
                    <a:alpha val="20000"/>
                  </a:prstClr>
                </a:outerShdw>
              </a:effectLst>
              <a:sp3d/>
            </c:spPr>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dPt>
          <c:dLbls>
            <c:dLbl>
              <c:idx val="9"/>
              <c:layout>
                <c:manualLayout>
                  <c:x val="-3.3577415352960757E-2"/>
                  <c:y val="5.0204467295511215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sk-SK"/>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15:layout/>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sk-SK"/>
              </a:p>
            </c:txPr>
            <c:dLblPos val="inEnd"/>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Téma5!$C$3:$C$13</c:f>
              <c:strCache>
                <c:ptCount val="11"/>
                <c:pt idx="0">
                  <c:v>EUBA - Ekonomická Univerzita / Kated.pedag.</c:v>
                </c:pt>
                <c:pt idx="1">
                  <c:v>Finančná správa SR</c:v>
                </c:pt>
                <c:pt idx="2">
                  <c:v>FinQ Centrum, n.o.</c:v>
                </c:pt>
                <c:pt idx="3">
                  <c:v>JA Slovensko</c:v>
                </c:pt>
                <c:pt idx="4">
                  <c:v>ÚV SR, odb.Nár.úrad pre OLAF, sekcia kontroly</c:v>
                </c:pt>
                <c:pt idx="5">
                  <c:v>Minist. financií SR.-Odb.ochrany fin.spotreb.</c:v>
                </c:pt>
                <c:pt idx="6">
                  <c:v>Ministerstvo hospodárstva SR</c:v>
                </c:pt>
                <c:pt idx="7">
                  <c:v>Národná Banka Slovenska, projekt 5peňazí</c:v>
                </c:pt>
                <c:pt idx="8">
                  <c:v>NIVaM</c:v>
                </c:pt>
                <c:pt idx="9">
                  <c:v>OVB Allfinanz Slovensko a. s. </c:v>
                </c:pt>
                <c:pt idx="10">
                  <c:v>ŠIOV - FG a SCCF</c:v>
                </c:pt>
              </c:strCache>
            </c:strRef>
          </c:cat>
          <c:val>
            <c:numRef>
              <c:f>Téma5!$D$3:$D$13</c:f>
              <c:numCache>
                <c:formatCode>0%</c:formatCode>
                <c:ptCount val="11"/>
                <c:pt idx="0">
                  <c:v>0.33333333333333331</c:v>
                </c:pt>
                <c:pt idx="1">
                  <c:v>0</c:v>
                </c:pt>
                <c:pt idx="2">
                  <c:v>0.83333333333333337</c:v>
                </c:pt>
                <c:pt idx="3">
                  <c:v>1</c:v>
                </c:pt>
                <c:pt idx="4">
                  <c:v>0</c:v>
                </c:pt>
                <c:pt idx="5">
                  <c:v>1</c:v>
                </c:pt>
                <c:pt idx="6">
                  <c:v>0</c:v>
                </c:pt>
                <c:pt idx="7">
                  <c:v>0.83333333333333337</c:v>
                </c:pt>
                <c:pt idx="8">
                  <c:v>0.33333333333333331</c:v>
                </c:pt>
                <c:pt idx="9">
                  <c:v>0.66666666666666663</c:v>
                </c:pt>
                <c:pt idx="10">
                  <c:v>0.5</c:v>
                </c:pt>
              </c:numCache>
            </c:numRef>
          </c:val>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0946880874255047"/>
          <c:y val="0.24495708609699168"/>
          <c:w val="0.28229581868951881"/>
          <c:h val="0.55526265501171534"/>
        </c:manualLayout>
      </c:layout>
      <c:overlay val="0"/>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sk-S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sk-SK"/>
              <a:t>TÉMA: </a:t>
            </a:r>
            <a:r>
              <a:rPr lang="en-US"/>
              <a:t>Riadenie rizika a poistenie</a:t>
            </a:r>
            <a:endParaRPr lang="sk-SK"/>
          </a:p>
          <a:p>
            <a:pPr>
              <a:defRPr sz="1800" b="1" i="0" u="none" strike="noStrike" kern="1200" baseline="0">
                <a:solidFill>
                  <a:schemeClr val="dk1">
                    <a:lumMod val="75000"/>
                    <a:lumOff val="25000"/>
                  </a:schemeClr>
                </a:solidFill>
                <a:latin typeface="+mn-lt"/>
                <a:ea typeface="+mn-ea"/>
                <a:cs typeface="+mn-cs"/>
              </a:defRPr>
            </a:pPr>
            <a:endParaRPr lang="sk-SK"/>
          </a:p>
        </c:rich>
      </c:tx>
      <c:layout>
        <c:manualLayout>
          <c:xMode val="edge"/>
          <c:yMode val="edge"/>
          <c:x val="0.30778797136295094"/>
          <c:y val="4.6938547951654707E-3"/>
        </c:manualLayout>
      </c:layout>
      <c:overlay val="0"/>
      <c:spPr>
        <a:noFill/>
        <a:ln>
          <a:noFill/>
        </a:ln>
        <a:effectLst/>
      </c:spPr>
    </c:title>
    <c:autoTitleDeleted val="0"/>
    <c:view3D>
      <c:rotX val="50"/>
      <c:rotY val="44"/>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5404069585375815E-2"/>
          <c:y val="8.3430981471909263E-2"/>
          <c:w val="0.7007165704123659"/>
          <c:h val="0.88565984898876837"/>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dPt>
          <c:dPt>
            <c:idx val="1"/>
            <c:bubble3D val="0"/>
            <c:spPr>
              <a:solidFill>
                <a:schemeClr val="accent2"/>
              </a:solidFill>
              <a:ln>
                <a:noFill/>
              </a:ln>
              <a:effectLst>
                <a:outerShdw blurRad="254000" sx="102000" sy="102000" algn="ctr" rotWithShape="0">
                  <a:prstClr val="black">
                    <a:alpha val="20000"/>
                  </a:prstClr>
                </a:outerShdw>
              </a:effectLst>
              <a:sp3d/>
            </c:spPr>
          </c:dPt>
          <c:dPt>
            <c:idx val="2"/>
            <c:bubble3D val="0"/>
            <c:spPr>
              <a:solidFill>
                <a:schemeClr val="accent3"/>
              </a:solidFill>
              <a:ln>
                <a:noFill/>
              </a:ln>
              <a:effectLst>
                <a:outerShdw blurRad="254000" sx="102000" sy="102000" algn="ctr" rotWithShape="0">
                  <a:prstClr val="black">
                    <a:alpha val="20000"/>
                  </a:prstClr>
                </a:outerShdw>
              </a:effectLst>
              <a:sp3d/>
            </c:spPr>
          </c:dPt>
          <c:dPt>
            <c:idx val="3"/>
            <c:bubble3D val="0"/>
            <c:spPr>
              <a:solidFill>
                <a:schemeClr val="accent4"/>
              </a:solidFill>
              <a:ln>
                <a:noFill/>
              </a:ln>
              <a:effectLst>
                <a:outerShdw blurRad="254000" sx="102000" sy="102000" algn="ctr" rotWithShape="0">
                  <a:prstClr val="black">
                    <a:alpha val="20000"/>
                  </a:prstClr>
                </a:outerShdw>
              </a:effectLst>
              <a:sp3d/>
            </c:spPr>
          </c:dPt>
          <c:dPt>
            <c:idx val="4"/>
            <c:bubble3D val="0"/>
            <c:spPr>
              <a:solidFill>
                <a:schemeClr val="accent5"/>
              </a:solidFill>
              <a:ln>
                <a:noFill/>
              </a:ln>
              <a:effectLst>
                <a:outerShdw blurRad="254000" sx="102000" sy="102000" algn="ctr" rotWithShape="0">
                  <a:prstClr val="black">
                    <a:alpha val="20000"/>
                  </a:prstClr>
                </a:outerShdw>
              </a:effectLst>
              <a:sp3d/>
            </c:spPr>
          </c:dPt>
          <c:dPt>
            <c:idx val="5"/>
            <c:bubble3D val="0"/>
            <c:spPr>
              <a:solidFill>
                <a:schemeClr val="accent6"/>
              </a:solidFill>
              <a:ln>
                <a:noFill/>
              </a:ln>
              <a:effectLst>
                <a:outerShdw blurRad="254000" sx="102000" sy="102000" algn="ctr" rotWithShape="0">
                  <a:prstClr val="black">
                    <a:alpha val="20000"/>
                  </a:prstClr>
                </a:outerShdw>
              </a:effectLst>
              <a:sp3d/>
            </c:spPr>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dPt>
          <c:dLbls>
            <c:dLbl>
              <c:idx val="9"/>
              <c:layout>
                <c:manualLayout>
                  <c:x val="-3.3577415352960757E-2"/>
                  <c:y val="5.0204467295511215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sk-SK"/>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15:layout/>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sk-SK"/>
              </a:p>
            </c:txPr>
            <c:dLblPos val="inEnd"/>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Téma6!$C$3:$C$13</c:f>
              <c:strCache>
                <c:ptCount val="11"/>
                <c:pt idx="0">
                  <c:v>EUBA - Ekonomická Univerzita / Kated.pedag.</c:v>
                </c:pt>
                <c:pt idx="1">
                  <c:v>Finančná správa SR</c:v>
                </c:pt>
                <c:pt idx="2">
                  <c:v>FinQ Centrum, n.o.</c:v>
                </c:pt>
                <c:pt idx="3">
                  <c:v>JA Slovensko</c:v>
                </c:pt>
                <c:pt idx="4">
                  <c:v>ÚV SR, odb.Nár.úrad pre OLAF, sekcia kontroly</c:v>
                </c:pt>
                <c:pt idx="5">
                  <c:v>Minist. financií SR.-Odb.ochrany fin.spotreb.</c:v>
                </c:pt>
                <c:pt idx="6">
                  <c:v>Ministerstvo hospodárstva SR</c:v>
                </c:pt>
                <c:pt idx="7">
                  <c:v>Národná Banka Slovenska, projekt 5peňazí</c:v>
                </c:pt>
                <c:pt idx="8">
                  <c:v>NIVaM</c:v>
                </c:pt>
                <c:pt idx="9">
                  <c:v>OVB Allfinanz Slovensko a. s. </c:v>
                </c:pt>
                <c:pt idx="10">
                  <c:v>ŠIOV - FG a SCCF</c:v>
                </c:pt>
              </c:strCache>
            </c:strRef>
          </c:cat>
          <c:val>
            <c:numRef>
              <c:f>Téma6!$D$3:$D$13</c:f>
              <c:numCache>
                <c:formatCode>0%</c:formatCode>
                <c:ptCount val="11"/>
                <c:pt idx="0">
                  <c:v>0.33333333333333331</c:v>
                </c:pt>
                <c:pt idx="1">
                  <c:v>0</c:v>
                </c:pt>
                <c:pt idx="2">
                  <c:v>1</c:v>
                </c:pt>
                <c:pt idx="3">
                  <c:v>1</c:v>
                </c:pt>
                <c:pt idx="4">
                  <c:v>0</c:v>
                </c:pt>
                <c:pt idx="5">
                  <c:v>1</c:v>
                </c:pt>
                <c:pt idx="6">
                  <c:v>0</c:v>
                </c:pt>
                <c:pt idx="7">
                  <c:v>0.66666666666666663</c:v>
                </c:pt>
                <c:pt idx="8">
                  <c:v>0.33333333333333331</c:v>
                </c:pt>
                <c:pt idx="9">
                  <c:v>0.22222222222222221</c:v>
                </c:pt>
                <c:pt idx="10">
                  <c:v>0.55555555555555558</c:v>
                </c:pt>
              </c:numCache>
            </c:numRef>
          </c:val>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0946880874255047"/>
          <c:y val="0.24495708609699168"/>
          <c:w val="0.28229581868951881"/>
          <c:h val="0.55526265501171534"/>
        </c:manualLayout>
      </c:layout>
      <c:overlay val="0"/>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sk-S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sk-SK"/>
              <a:t>TÉMA: 1 + 2 + 3 + 4 + 5 + 6 </a:t>
            </a:r>
          </a:p>
          <a:p>
            <a:pPr>
              <a:defRPr sz="1800" b="1" i="0" u="none" strike="noStrike" kern="1200" baseline="0">
                <a:solidFill>
                  <a:schemeClr val="dk1">
                    <a:lumMod val="75000"/>
                    <a:lumOff val="25000"/>
                  </a:schemeClr>
                </a:solidFill>
                <a:latin typeface="+mn-lt"/>
                <a:ea typeface="+mn-ea"/>
                <a:cs typeface="+mn-cs"/>
              </a:defRPr>
            </a:pPr>
            <a:endParaRPr lang="sk-SK"/>
          </a:p>
        </c:rich>
      </c:tx>
      <c:layout>
        <c:manualLayout>
          <c:xMode val="edge"/>
          <c:yMode val="edge"/>
          <c:x val="0.29538149369415273"/>
          <c:y val="6.8726830279265049E-3"/>
        </c:manualLayout>
      </c:layout>
      <c:overlay val="0"/>
      <c:spPr>
        <a:noFill/>
        <a:ln>
          <a:noFill/>
        </a:ln>
        <a:effectLst/>
      </c:spPr>
    </c:title>
    <c:autoTitleDeleted val="0"/>
    <c:view3D>
      <c:rotX val="50"/>
      <c:rotY val="44"/>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5404069585375815E-2"/>
          <c:y val="8.3430981471909263E-2"/>
          <c:w val="0.7007165704123659"/>
          <c:h val="0.88565984898876837"/>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dPt>
          <c:dPt>
            <c:idx val="1"/>
            <c:bubble3D val="0"/>
            <c:spPr>
              <a:solidFill>
                <a:schemeClr val="accent2"/>
              </a:solidFill>
              <a:ln>
                <a:noFill/>
              </a:ln>
              <a:effectLst>
                <a:outerShdw blurRad="254000" sx="102000" sy="102000" algn="ctr" rotWithShape="0">
                  <a:prstClr val="black">
                    <a:alpha val="20000"/>
                  </a:prstClr>
                </a:outerShdw>
              </a:effectLst>
              <a:sp3d/>
            </c:spPr>
          </c:dPt>
          <c:dPt>
            <c:idx val="2"/>
            <c:bubble3D val="0"/>
            <c:spPr>
              <a:solidFill>
                <a:schemeClr val="accent3"/>
              </a:solidFill>
              <a:ln>
                <a:noFill/>
              </a:ln>
              <a:effectLst>
                <a:outerShdw blurRad="254000" sx="102000" sy="102000" algn="ctr" rotWithShape="0">
                  <a:prstClr val="black">
                    <a:alpha val="20000"/>
                  </a:prstClr>
                </a:outerShdw>
              </a:effectLst>
              <a:sp3d/>
            </c:spPr>
          </c:dPt>
          <c:dPt>
            <c:idx val="3"/>
            <c:bubble3D val="0"/>
            <c:spPr>
              <a:solidFill>
                <a:schemeClr val="accent4"/>
              </a:solidFill>
              <a:ln>
                <a:noFill/>
              </a:ln>
              <a:effectLst>
                <a:outerShdw blurRad="254000" sx="102000" sy="102000" algn="ctr" rotWithShape="0">
                  <a:prstClr val="black">
                    <a:alpha val="20000"/>
                  </a:prstClr>
                </a:outerShdw>
              </a:effectLst>
              <a:sp3d/>
            </c:spPr>
          </c:dPt>
          <c:dPt>
            <c:idx val="4"/>
            <c:bubble3D val="0"/>
            <c:spPr>
              <a:solidFill>
                <a:schemeClr val="accent5"/>
              </a:solidFill>
              <a:ln>
                <a:noFill/>
              </a:ln>
              <a:effectLst>
                <a:outerShdw blurRad="254000" sx="102000" sy="102000" algn="ctr" rotWithShape="0">
                  <a:prstClr val="black">
                    <a:alpha val="20000"/>
                  </a:prstClr>
                </a:outerShdw>
              </a:effectLst>
              <a:sp3d/>
            </c:spPr>
          </c:dPt>
          <c:dPt>
            <c:idx val="5"/>
            <c:bubble3D val="0"/>
            <c:spPr>
              <a:solidFill>
                <a:schemeClr val="accent6"/>
              </a:solidFill>
              <a:ln>
                <a:noFill/>
              </a:ln>
              <a:effectLst>
                <a:outerShdw blurRad="254000" sx="102000" sy="102000" algn="ctr" rotWithShape="0">
                  <a:prstClr val="black">
                    <a:alpha val="20000"/>
                  </a:prstClr>
                </a:outerShdw>
              </a:effectLst>
              <a:sp3d/>
            </c:spPr>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dPt>
          <c:dLbls>
            <c:dLbl>
              <c:idx val="9"/>
              <c:layout>
                <c:manualLayout>
                  <c:x val="-3.3577415352960757E-2"/>
                  <c:y val="5.0204467295511215E-2"/>
                </c:manualLayout>
              </c:layout>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sk-SK"/>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15:layout/>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sk-SK"/>
              </a:p>
            </c:txPr>
            <c:dLblPos val="inEnd"/>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'SUMAR GRAF'!$C$3:$C$13</c:f>
              <c:strCache>
                <c:ptCount val="11"/>
                <c:pt idx="0">
                  <c:v>EUBA - Ekonomická Univerzita / Kated.pedag.</c:v>
                </c:pt>
                <c:pt idx="1">
                  <c:v>Finančná správa SR</c:v>
                </c:pt>
                <c:pt idx="2">
                  <c:v>FinQ Centrum, n.o.</c:v>
                </c:pt>
                <c:pt idx="3">
                  <c:v>JA Slovensko</c:v>
                </c:pt>
                <c:pt idx="4">
                  <c:v>ÚV SR, odb.Nár.úrad pre OLAF, sekcia kontroly</c:v>
                </c:pt>
                <c:pt idx="5">
                  <c:v>Minist. financií SR.-Odb.ochrany fin.spotreb.</c:v>
                </c:pt>
                <c:pt idx="6">
                  <c:v>Ministerstvo hospodárstva SR</c:v>
                </c:pt>
                <c:pt idx="7">
                  <c:v>Národná Banka Slovenska, projekt 5peňazí</c:v>
                </c:pt>
                <c:pt idx="8">
                  <c:v>NIVaM</c:v>
                </c:pt>
                <c:pt idx="9">
                  <c:v>OVB Allfinanz Slovensko a. s. </c:v>
                </c:pt>
                <c:pt idx="10">
                  <c:v>ŠIOV - FG a SCCF</c:v>
                </c:pt>
              </c:strCache>
            </c:strRef>
          </c:cat>
          <c:val>
            <c:numRef>
              <c:f>'SUMAR GRAF'!$D$3:$D$13</c:f>
              <c:numCache>
                <c:formatCode>0</c:formatCode>
                <c:ptCount val="11"/>
                <c:pt idx="0">
                  <c:v>36</c:v>
                </c:pt>
                <c:pt idx="1">
                  <c:v>33</c:v>
                </c:pt>
                <c:pt idx="2">
                  <c:v>98</c:v>
                </c:pt>
                <c:pt idx="3">
                  <c:v>108</c:v>
                </c:pt>
                <c:pt idx="4">
                  <c:v>5</c:v>
                </c:pt>
                <c:pt idx="5">
                  <c:v>104</c:v>
                </c:pt>
                <c:pt idx="6">
                  <c:v>16</c:v>
                </c:pt>
                <c:pt idx="7">
                  <c:v>87</c:v>
                </c:pt>
                <c:pt idx="8">
                  <c:v>41</c:v>
                </c:pt>
                <c:pt idx="9">
                  <c:v>36</c:v>
                </c:pt>
                <c:pt idx="10">
                  <c:v>62</c:v>
                </c:pt>
              </c:numCache>
            </c:numRef>
          </c:val>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0946880874255047"/>
          <c:y val="0.186933299580618"/>
          <c:w val="0.28229581868951881"/>
          <c:h val="0.68205534407463853"/>
        </c:manualLayout>
      </c:layout>
      <c:overlay val="0"/>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sk-SK"/>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631890</xdr:colOff>
      <xdr:row>0</xdr:row>
      <xdr:rowOff>227766</xdr:rowOff>
    </xdr:from>
    <xdr:to>
      <xdr:col>19</xdr:col>
      <xdr:colOff>190400</xdr:colOff>
      <xdr:row>19</xdr:row>
      <xdr:rowOff>133280</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631890</xdr:colOff>
      <xdr:row>0</xdr:row>
      <xdr:rowOff>227766</xdr:rowOff>
    </xdr:from>
    <xdr:to>
      <xdr:col>19</xdr:col>
      <xdr:colOff>190400</xdr:colOff>
      <xdr:row>19</xdr:row>
      <xdr:rowOff>133280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631890</xdr:colOff>
      <xdr:row>0</xdr:row>
      <xdr:rowOff>227766</xdr:rowOff>
    </xdr:from>
    <xdr:to>
      <xdr:col>19</xdr:col>
      <xdr:colOff>190400</xdr:colOff>
      <xdr:row>19</xdr:row>
      <xdr:rowOff>133280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711</xdr:colOff>
      <xdr:row>0</xdr:row>
      <xdr:rowOff>227766</xdr:rowOff>
    </xdr:from>
    <xdr:to>
      <xdr:col>19</xdr:col>
      <xdr:colOff>190400</xdr:colOff>
      <xdr:row>19</xdr:row>
      <xdr:rowOff>133280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711</xdr:colOff>
      <xdr:row>0</xdr:row>
      <xdr:rowOff>227766</xdr:rowOff>
    </xdr:from>
    <xdr:to>
      <xdr:col>19</xdr:col>
      <xdr:colOff>190400</xdr:colOff>
      <xdr:row>19</xdr:row>
      <xdr:rowOff>133280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711</xdr:colOff>
      <xdr:row>0</xdr:row>
      <xdr:rowOff>227766</xdr:rowOff>
    </xdr:from>
    <xdr:to>
      <xdr:col>19</xdr:col>
      <xdr:colOff>190400</xdr:colOff>
      <xdr:row>19</xdr:row>
      <xdr:rowOff>133280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28146</xdr:colOff>
      <xdr:row>0</xdr:row>
      <xdr:rowOff>232207</xdr:rowOff>
    </xdr:from>
    <xdr:to>
      <xdr:col>20</xdr:col>
      <xdr:colOff>218484</xdr:colOff>
      <xdr:row>22</xdr:row>
      <xdr:rowOff>80921</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sc-sr.sk/otazky/vzdelavacie-semina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6"/>
  <sheetViews>
    <sheetView zoomScaleNormal="100" workbookViewId="0">
      <selection activeCell="C2" sqref="C2"/>
    </sheetView>
  </sheetViews>
  <sheetFormatPr defaultRowHeight="14.4" x14ac:dyDescent="0.3"/>
  <cols>
    <col min="1" max="2" width="2.109375" customWidth="1"/>
    <col min="3" max="3" width="38.5546875" customWidth="1"/>
    <col min="4" max="4" width="14.88671875" customWidth="1"/>
    <col min="5" max="5" width="6" customWidth="1"/>
  </cols>
  <sheetData>
    <row r="1" spans="2:4" ht="19.95" customHeight="1" thickBot="1" x14ac:dyDescent="0.35">
      <c r="C1" s="42" t="s">
        <v>52</v>
      </c>
      <c r="D1" s="42">
        <v>12</v>
      </c>
    </row>
    <row r="2" spans="2:4" ht="51.6" customHeight="1" thickBot="1" x14ac:dyDescent="0.35">
      <c r="C2" s="44" t="s">
        <v>53</v>
      </c>
      <c r="D2" s="45" t="s">
        <v>6</v>
      </c>
    </row>
    <row r="3" spans="2:4" ht="22.2" customHeight="1" x14ac:dyDescent="0.3">
      <c r="B3" s="43"/>
      <c r="C3" s="46" t="s">
        <v>64</v>
      </c>
      <c r="D3" s="47">
        <f>4/$D$1</f>
        <v>0.33333333333333331</v>
      </c>
    </row>
    <row r="4" spans="2:4" ht="22.2" customHeight="1" x14ac:dyDescent="0.3">
      <c r="B4" s="43"/>
      <c r="C4" s="48" t="s">
        <v>60</v>
      </c>
      <c r="D4" s="49">
        <f>9/$D$1</f>
        <v>0.75</v>
      </c>
    </row>
    <row r="5" spans="2:4" ht="22.2" customHeight="1" x14ac:dyDescent="0.3">
      <c r="B5" s="43"/>
      <c r="C5" s="48" t="s">
        <v>58</v>
      </c>
      <c r="D5" s="49">
        <f>11/$D$1</f>
        <v>0.91666666666666663</v>
      </c>
    </row>
    <row r="6" spans="2:4" ht="22.2" customHeight="1" x14ac:dyDescent="0.3">
      <c r="B6" s="43"/>
      <c r="C6" s="48" t="s">
        <v>55</v>
      </c>
      <c r="D6" s="49">
        <f>12/$D$1</f>
        <v>1</v>
      </c>
    </row>
    <row r="7" spans="2:4" ht="22.2" customHeight="1" x14ac:dyDescent="0.3">
      <c r="B7" s="43"/>
      <c r="C7" s="48" t="s">
        <v>57</v>
      </c>
      <c r="D7" s="49">
        <f>3/$D$1</f>
        <v>0.25</v>
      </c>
    </row>
    <row r="8" spans="2:4" ht="22.2" customHeight="1" x14ac:dyDescent="0.3">
      <c r="B8" s="43"/>
      <c r="C8" s="48" t="s">
        <v>54</v>
      </c>
      <c r="D8" s="49">
        <f>9/$D$1</f>
        <v>0.75</v>
      </c>
    </row>
    <row r="9" spans="2:4" ht="22.2" customHeight="1" x14ac:dyDescent="0.3">
      <c r="B9" s="43"/>
      <c r="C9" s="48" t="s">
        <v>61</v>
      </c>
      <c r="D9" s="49">
        <f>6/$D$1</f>
        <v>0.5</v>
      </c>
    </row>
    <row r="10" spans="2:4" ht="22.2" customHeight="1" x14ac:dyDescent="0.3">
      <c r="B10" s="43"/>
      <c r="C10" s="48" t="s">
        <v>59</v>
      </c>
      <c r="D10" s="49">
        <f>8/$D$1</f>
        <v>0.66666666666666663</v>
      </c>
    </row>
    <row r="11" spans="2:4" ht="22.2" customHeight="1" x14ac:dyDescent="0.3">
      <c r="B11" s="43"/>
      <c r="C11" s="48" t="s">
        <v>62</v>
      </c>
      <c r="D11" s="49">
        <f>4/$D$1</f>
        <v>0.33333333333333331</v>
      </c>
    </row>
    <row r="12" spans="2:4" ht="22.2" customHeight="1" x14ac:dyDescent="0.3">
      <c r="B12" s="43"/>
      <c r="C12" s="51" t="s">
        <v>63</v>
      </c>
      <c r="D12" s="49">
        <f>2/$D$1</f>
        <v>0.16666666666666666</v>
      </c>
    </row>
    <row r="13" spans="2:4" ht="22.2" customHeight="1" thickBot="1" x14ac:dyDescent="0.35">
      <c r="B13" s="43"/>
      <c r="C13" s="52" t="s">
        <v>56</v>
      </c>
      <c r="D13" s="50">
        <f>8/$D$1</f>
        <v>0.66666666666666663</v>
      </c>
    </row>
    <row r="14" spans="2:4" ht="22.2" customHeight="1" x14ac:dyDescent="0.3">
      <c r="B14" s="43"/>
      <c r="C14" s="53"/>
      <c r="D14" s="54"/>
    </row>
    <row r="15" spans="2:4" ht="22.2" customHeight="1" x14ac:dyDescent="0.3">
      <c r="C15" s="53"/>
      <c r="D15" s="54"/>
    </row>
    <row r="16" spans="2:4" ht="30" customHeight="1" x14ac:dyDescent="0.3"/>
  </sheetData>
  <sortState ref="C4:D12">
    <sortCondition ref="C4:C12"/>
  </sortState>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6"/>
  <sheetViews>
    <sheetView workbookViewId="0">
      <selection activeCell="C2" sqref="C2"/>
    </sheetView>
  </sheetViews>
  <sheetFormatPr defaultRowHeight="14.4" x14ac:dyDescent="0.3"/>
  <cols>
    <col min="1" max="2" width="2.109375" customWidth="1"/>
    <col min="3" max="3" width="37.6640625" customWidth="1"/>
    <col min="4" max="4" width="12.44140625" customWidth="1"/>
    <col min="5" max="5" width="6" customWidth="1"/>
  </cols>
  <sheetData>
    <row r="1" spans="2:4" ht="19.95" customHeight="1" thickBot="1" x14ac:dyDescent="0.35">
      <c r="C1" s="42" t="s">
        <v>52</v>
      </c>
      <c r="D1" s="42">
        <v>12</v>
      </c>
    </row>
    <row r="2" spans="2:4" ht="51.6" customHeight="1" thickBot="1" x14ac:dyDescent="0.35">
      <c r="C2" s="44" t="s">
        <v>53</v>
      </c>
      <c r="D2" s="45" t="s">
        <v>65</v>
      </c>
    </row>
    <row r="3" spans="2:4" ht="22.2" customHeight="1" x14ac:dyDescent="0.3">
      <c r="B3" s="43"/>
      <c r="C3" s="46" t="s">
        <v>64</v>
      </c>
      <c r="D3" s="47">
        <f>4/$D$1</f>
        <v>0.33333333333333331</v>
      </c>
    </row>
    <row r="4" spans="2:4" ht="22.2" customHeight="1" x14ac:dyDescent="0.3">
      <c r="B4" s="43"/>
      <c r="C4" s="48" t="s">
        <v>60</v>
      </c>
      <c r="D4" s="49">
        <f>9/$D$1</f>
        <v>0.75</v>
      </c>
    </row>
    <row r="5" spans="2:4" ht="22.2" customHeight="1" x14ac:dyDescent="0.3">
      <c r="B5" s="43"/>
      <c r="C5" s="48" t="s">
        <v>58</v>
      </c>
      <c r="D5" s="49">
        <f>10/$D$1</f>
        <v>0.83333333333333337</v>
      </c>
    </row>
    <row r="6" spans="2:4" ht="22.2" customHeight="1" x14ac:dyDescent="0.3">
      <c r="B6" s="43"/>
      <c r="C6" s="48" t="s">
        <v>55</v>
      </c>
      <c r="D6" s="49">
        <f>12/$D$1</f>
        <v>1</v>
      </c>
    </row>
    <row r="7" spans="2:4" ht="22.2" customHeight="1" x14ac:dyDescent="0.3">
      <c r="B7" s="43"/>
      <c r="C7" s="48" t="s">
        <v>57</v>
      </c>
      <c r="D7" s="49">
        <f>1/$D$1</f>
        <v>8.3333333333333329E-2</v>
      </c>
    </row>
    <row r="8" spans="2:4" ht="22.2" customHeight="1" x14ac:dyDescent="0.3">
      <c r="B8" s="43"/>
      <c r="C8" s="48" t="s">
        <v>54</v>
      </c>
      <c r="D8" s="49">
        <f>12/$D$1</f>
        <v>1</v>
      </c>
    </row>
    <row r="9" spans="2:4" ht="22.2" customHeight="1" x14ac:dyDescent="0.3">
      <c r="B9" s="43"/>
      <c r="C9" s="48" t="s">
        <v>61</v>
      </c>
      <c r="D9" s="49">
        <f>0/$D$1</f>
        <v>0</v>
      </c>
    </row>
    <row r="10" spans="2:4" ht="22.2" customHeight="1" x14ac:dyDescent="0.3">
      <c r="B10" s="43"/>
      <c r="C10" s="48" t="s">
        <v>59</v>
      </c>
      <c r="D10" s="49">
        <f>8/$D$1</f>
        <v>0.66666666666666663</v>
      </c>
    </row>
    <row r="11" spans="2:4" ht="22.2" customHeight="1" x14ac:dyDescent="0.3">
      <c r="B11" s="43"/>
      <c r="C11" s="48" t="s">
        <v>62</v>
      </c>
      <c r="D11" s="49">
        <f>6/$D$1</f>
        <v>0.5</v>
      </c>
    </row>
    <row r="12" spans="2:4" ht="22.2" customHeight="1" x14ac:dyDescent="0.3">
      <c r="B12" s="43"/>
      <c r="C12" s="51" t="s">
        <v>63</v>
      </c>
      <c r="D12" s="49">
        <f>4/$D$1</f>
        <v>0.33333333333333331</v>
      </c>
    </row>
    <row r="13" spans="2:4" ht="22.2" customHeight="1" thickBot="1" x14ac:dyDescent="0.35">
      <c r="B13" s="43"/>
      <c r="C13" s="52" t="s">
        <v>56</v>
      </c>
      <c r="D13" s="50">
        <f>8/$D$1</f>
        <v>0.66666666666666663</v>
      </c>
    </row>
    <row r="14" spans="2:4" ht="22.2" customHeight="1" x14ac:dyDescent="0.3">
      <c r="B14" s="43"/>
      <c r="C14" s="53"/>
      <c r="D14" s="54"/>
    </row>
    <row r="15" spans="2:4" ht="22.2" customHeight="1" x14ac:dyDescent="0.3">
      <c r="C15" s="53"/>
      <c r="D15" s="54"/>
    </row>
    <row r="16" spans="2:4" ht="30" customHeight="1"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6"/>
  <sheetViews>
    <sheetView workbookViewId="0">
      <selection activeCell="C2" sqref="C2"/>
    </sheetView>
  </sheetViews>
  <sheetFormatPr defaultRowHeight="14.4" x14ac:dyDescent="0.3"/>
  <cols>
    <col min="1" max="2" width="2.109375" customWidth="1"/>
    <col min="3" max="3" width="37.6640625" customWidth="1"/>
    <col min="4" max="4" width="13.5546875" bestFit="1" customWidth="1"/>
    <col min="5" max="5" width="6" customWidth="1"/>
  </cols>
  <sheetData>
    <row r="1" spans="2:4" ht="19.95" customHeight="1" thickBot="1" x14ac:dyDescent="0.35">
      <c r="C1" s="42" t="s">
        <v>52</v>
      </c>
      <c r="D1" s="42">
        <v>12</v>
      </c>
    </row>
    <row r="2" spans="2:4" ht="46.5" customHeight="1" thickBot="1" x14ac:dyDescent="0.35">
      <c r="C2" s="44" t="s">
        <v>53</v>
      </c>
      <c r="D2" s="45" t="s">
        <v>4</v>
      </c>
    </row>
    <row r="3" spans="2:4" ht="22.2" customHeight="1" x14ac:dyDescent="0.3">
      <c r="B3" s="43"/>
      <c r="C3" s="46" t="s">
        <v>64</v>
      </c>
      <c r="D3" s="47">
        <f>4/$D$1</f>
        <v>0.33333333333333331</v>
      </c>
    </row>
    <row r="4" spans="2:4" ht="22.2" customHeight="1" x14ac:dyDescent="0.3">
      <c r="B4" s="43"/>
      <c r="C4" s="48" t="s">
        <v>60</v>
      </c>
      <c r="D4" s="49">
        <f>6/$D$1</f>
        <v>0.5</v>
      </c>
    </row>
    <row r="5" spans="2:4" ht="22.2" customHeight="1" x14ac:dyDescent="0.3">
      <c r="B5" s="43"/>
      <c r="C5" s="48" t="s">
        <v>58</v>
      </c>
      <c r="D5" s="49">
        <f>12/$D$1</f>
        <v>1</v>
      </c>
    </row>
    <row r="6" spans="2:4" ht="22.2" customHeight="1" x14ac:dyDescent="0.3">
      <c r="B6" s="43"/>
      <c r="C6" s="48" t="s">
        <v>55</v>
      </c>
      <c r="D6" s="49">
        <f>11/$D$1</f>
        <v>0.91666666666666663</v>
      </c>
    </row>
    <row r="7" spans="2:4" ht="22.2" customHeight="1" x14ac:dyDescent="0.3">
      <c r="B7" s="43"/>
      <c r="C7" s="48" t="s">
        <v>57</v>
      </c>
      <c r="D7" s="49">
        <f>0/$D$1</f>
        <v>0</v>
      </c>
    </row>
    <row r="8" spans="2:4" ht="22.2" customHeight="1" x14ac:dyDescent="0.3">
      <c r="B8" s="43"/>
      <c r="C8" s="48" t="s">
        <v>54</v>
      </c>
      <c r="D8" s="49">
        <f>12/$D$1</f>
        <v>1</v>
      </c>
    </row>
    <row r="9" spans="2:4" ht="22.2" customHeight="1" x14ac:dyDescent="0.3">
      <c r="B9" s="43"/>
      <c r="C9" s="48" t="s">
        <v>61</v>
      </c>
      <c r="D9" s="49">
        <f>6/$D$1</f>
        <v>0.5</v>
      </c>
    </row>
    <row r="10" spans="2:4" ht="22.2" customHeight="1" x14ac:dyDescent="0.3">
      <c r="B10" s="43"/>
      <c r="C10" s="48" t="s">
        <v>59</v>
      </c>
      <c r="D10" s="49">
        <f>11/$D$1</f>
        <v>0.91666666666666663</v>
      </c>
    </row>
    <row r="11" spans="2:4" ht="22.2" customHeight="1" x14ac:dyDescent="0.3">
      <c r="B11" s="43"/>
      <c r="C11" s="48" t="s">
        <v>62</v>
      </c>
      <c r="D11" s="49">
        <f>5/$D$1</f>
        <v>0.41666666666666669</v>
      </c>
    </row>
    <row r="12" spans="2:4" ht="22.2" customHeight="1" x14ac:dyDescent="0.3">
      <c r="B12" s="43"/>
      <c r="C12" s="51" t="s">
        <v>63</v>
      </c>
      <c r="D12" s="49">
        <f>4/$D$1</f>
        <v>0.33333333333333331</v>
      </c>
    </row>
    <row r="13" spans="2:4" ht="22.2" customHeight="1" thickBot="1" x14ac:dyDescent="0.35">
      <c r="B13" s="43"/>
      <c r="C13" s="52" t="s">
        <v>56</v>
      </c>
      <c r="D13" s="50">
        <f>8/$D$1</f>
        <v>0.66666666666666663</v>
      </c>
    </row>
    <row r="14" spans="2:4" ht="22.2" customHeight="1" x14ac:dyDescent="0.3">
      <c r="B14" s="43"/>
      <c r="C14" s="53"/>
      <c r="D14" s="54"/>
    </row>
    <row r="15" spans="2:4" ht="22.2" customHeight="1" x14ac:dyDescent="0.3">
      <c r="C15" s="53"/>
      <c r="D15" s="54"/>
    </row>
    <row r="16" spans="2:4" ht="30" customHeight="1"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6"/>
  <sheetViews>
    <sheetView workbookViewId="0">
      <selection activeCell="C2" sqref="C2"/>
    </sheetView>
  </sheetViews>
  <sheetFormatPr defaultRowHeight="14.4" x14ac:dyDescent="0.3"/>
  <cols>
    <col min="1" max="2" width="2.109375" customWidth="1"/>
    <col min="3" max="3" width="37.6640625" customWidth="1"/>
    <col min="4" max="4" width="12.6640625" customWidth="1"/>
    <col min="5" max="5" width="6" customWidth="1"/>
  </cols>
  <sheetData>
    <row r="1" spans="2:4" ht="19.95" customHeight="1" thickBot="1" x14ac:dyDescent="0.35">
      <c r="C1" s="42" t="s">
        <v>52</v>
      </c>
      <c r="D1" s="42">
        <v>9</v>
      </c>
    </row>
    <row r="2" spans="2:4" ht="51.6" customHeight="1" thickBot="1" x14ac:dyDescent="0.35">
      <c r="C2" s="44" t="s">
        <v>53</v>
      </c>
      <c r="D2" s="45" t="s">
        <v>5</v>
      </c>
    </row>
    <row r="3" spans="2:4" ht="22.2" customHeight="1" x14ac:dyDescent="0.3">
      <c r="B3" s="43"/>
      <c r="C3" s="46" t="s">
        <v>64</v>
      </c>
      <c r="D3" s="47">
        <f>3/$D$1</f>
        <v>0.33333333333333331</v>
      </c>
    </row>
    <row r="4" spans="2:4" ht="22.2" customHeight="1" x14ac:dyDescent="0.3">
      <c r="B4" s="43"/>
      <c r="C4" s="48" t="s">
        <v>60</v>
      </c>
      <c r="D4" s="49">
        <f>0/$D$1</f>
        <v>0</v>
      </c>
    </row>
    <row r="5" spans="2:4" ht="22.2" customHeight="1" x14ac:dyDescent="0.3">
      <c r="B5" s="43"/>
      <c r="C5" s="48" t="s">
        <v>58</v>
      </c>
      <c r="D5" s="49">
        <f>8/$D$1</f>
        <v>0.88888888888888884</v>
      </c>
    </row>
    <row r="6" spans="2:4" ht="22.2" customHeight="1" x14ac:dyDescent="0.3">
      <c r="B6" s="43"/>
      <c r="C6" s="48" t="s">
        <v>55</v>
      </c>
      <c r="D6" s="49">
        <f>9/$D$1</f>
        <v>1</v>
      </c>
    </row>
    <row r="7" spans="2:4" ht="22.2" customHeight="1" x14ac:dyDescent="0.3">
      <c r="B7" s="43"/>
      <c r="C7" s="48" t="s">
        <v>57</v>
      </c>
      <c r="D7" s="49">
        <f>0/$D$1</f>
        <v>0</v>
      </c>
    </row>
    <row r="8" spans="2:4" ht="22.2" customHeight="1" x14ac:dyDescent="0.3">
      <c r="B8" s="43"/>
      <c r="C8" s="48" t="s">
        <v>54</v>
      </c>
      <c r="D8" s="49">
        <f>9/$D$1</f>
        <v>1</v>
      </c>
    </row>
    <row r="9" spans="2:4" ht="22.2" customHeight="1" x14ac:dyDescent="0.3">
      <c r="B9" s="43"/>
      <c r="C9" s="48" t="s">
        <v>61</v>
      </c>
      <c r="D9" s="49">
        <f>0/$D$1</f>
        <v>0</v>
      </c>
    </row>
    <row r="10" spans="2:4" ht="22.2" customHeight="1" x14ac:dyDescent="0.3">
      <c r="B10" s="43"/>
      <c r="C10" s="48" t="s">
        <v>59</v>
      </c>
      <c r="D10" s="49">
        <f>9/$D$1</f>
        <v>1</v>
      </c>
    </row>
    <row r="11" spans="2:4" ht="22.2" customHeight="1" x14ac:dyDescent="0.3">
      <c r="B11" s="43"/>
      <c r="C11" s="48" t="s">
        <v>62</v>
      </c>
      <c r="D11" s="49">
        <f>3/$D$1</f>
        <v>0.33333333333333331</v>
      </c>
    </row>
    <row r="12" spans="2:4" ht="22.2" customHeight="1" x14ac:dyDescent="0.3">
      <c r="B12" s="43"/>
      <c r="C12" s="51" t="s">
        <v>63</v>
      </c>
      <c r="D12" s="49">
        <f>2/$D$1</f>
        <v>0.22222222222222221</v>
      </c>
    </row>
    <row r="13" spans="2:4" ht="22.2" customHeight="1" thickBot="1" x14ac:dyDescent="0.35">
      <c r="B13" s="43"/>
      <c r="C13" s="52" t="s">
        <v>56</v>
      </c>
      <c r="D13" s="50">
        <f>5/$D$1</f>
        <v>0.55555555555555558</v>
      </c>
    </row>
    <row r="14" spans="2:4" ht="22.2" customHeight="1" x14ac:dyDescent="0.3">
      <c r="B14" s="43"/>
      <c r="C14" s="53"/>
      <c r="D14" s="54"/>
    </row>
    <row r="15" spans="2:4" ht="22.2" customHeight="1" x14ac:dyDescent="0.3">
      <c r="C15" s="53"/>
      <c r="D15" s="54"/>
    </row>
    <row r="16" spans="2:4" ht="30" customHeight="1" x14ac:dyDescent="0.3"/>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6"/>
  <sheetViews>
    <sheetView workbookViewId="0">
      <selection activeCell="C2" sqref="C2"/>
    </sheetView>
  </sheetViews>
  <sheetFormatPr defaultRowHeight="14.4" x14ac:dyDescent="0.3"/>
  <cols>
    <col min="1" max="2" width="2.109375" customWidth="1"/>
    <col min="3" max="3" width="37.6640625" customWidth="1"/>
    <col min="4" max="4" width="12.33203125" customWidth="1"/>
    <col min="5" max="5" width="6" customWidth="1"/>
  </cols>
  <sheetData>
    <row r="1" spans="2:4" ht="19.95" customHeight="1" thickBot="1" x14ac:dyDescent="0.35">
      <c r="C1" s="42" t="s">
        <v>52</v>
      </c>
      <c r="D1" s="42">
        <v>6</v>
      </c>
    </row>
    <row r="2" spans="2:4" ht="51.6" customHeight="1" thickBot="1" x14ac:dyDescent="0.35">
      <c r="C2" s="44" t="s">
        <v>53</v>
      </c>
      <c r="D2" s="45" t="s">
        <v>7</v>
      </c>
    </row>
    <row r="3" spans="2:4" ht="22.2" customHeight="1" x14ac:dyDescent="0.3">
      <c r="B3" s="43"/>
      <c r="C3" s="46" t="s">
        <v>64</v>
      </c>
      <c r="D3" s="47">
        <f>2/$D$1</f>
        <v>0.33333333333333331</v>
      </c>
    </row>
    <row r="4" spans="2:4" ht="22.2" customHeight="1" x14ac:dyDescent="0.3">
      <c r="B4" s="43"/>
      <c r="C4" s="48" t="s">
        <v>60</v>
      </c>
      <c r="D4" s="49">
        <f>0/$D$1</f>
        <v>0</v>
      </c>
    </row>
    <row r="5" spans="2:4" ht="22.2" customHeight="1" x14ac:dyDescent="0.3">
      <c r="B5" s="43"/>
      <c r="C5" s="48" t="s">
        <v>58</v>
      </c>
      <c r="D5" s="49">
        <f>5/$D$1</f>
        <v>0.83333333333333337</v>
      </c>
    </row>
    <row r="6" spans="2:4" ht="22.2" customHeight="1" x14ac:dyDescent="0.3">
      <c r="B6" s="43"/>
      <c r="C6" s="48" t="s">
        <v>55</v>
      </c>
      <c r="D6" s="49">
        <f>6/$D$1</f>
        <v>1</v>
      </c>
    </row>
    <row r="7" spans="2:4" ht="22.2" customHeight="1" x14ac:dyDescent="0.3">
      <c r="B7" s="43"/>
      <c r="C7" s="48" t="s">
        <v>57</v>
      </c>
      <c r="D7" s="49">
        <f>0/$D$1</f>
        <v>0</v>
      </c>
    </row>
    <row r="8" spans="2:4" ht="22.2" customHeight="1" x14ac:dyDescent="0.3">
      <c r="B8" s="43"/>
      <c r="C8" s="48" t="s">
        <v>54</v>
      </c>
      <c r="D8" s="49">
        <f>6/$D$1</f>
        <v>1</v>
      </c>
    </row>
    <row r="9" spans="2:4" ht="22.2" customHeight="1" x14ac:dyDescent="0.3">
      <c r="B9" s="43"/>
      <c r="C9" s="48" t="s">
        <v>61</v>
      </c>
      <c r="D9" s="49">
        <f>0/$D$1</f>
        <v>0</v>
      </c>
    </row>
    <row r="10" spans="2:4" ht="22.2" customHeight="1" x14ac:dyDescent="0.3">
      <c r="B10" s="43"/>
      <c r="C10" s="48" t="s">
        <v>59</v>
      </c>
      <c r="D10" s="49">
        <f>5/$D$1</f>
        <v>0.83333333333333337</v>
      </c>
    </row>
    <row r="11" spans="2:4" ht="22.2" customHeight="1" x14ac:dyDescent="0.3">
      <c r="B11" s="43"/>
      <c r="C11" s="48" t="s">
        <v>62</v>
      </c>
      <c r="D11" s="49">
        <f>2/$D$1</f>
        <v>0.33333333333333331</v>
      </c>
    </row>
    <row r="12" spans="2:4" ht="22.2" customHeight="1" x14ac:dyDescent="0.3">
      <c r="B12" s="43"/>
      <c r="C12" s="51" t="s">
        <v>63</v>
      </c>
      <c r="D12" s="49">
        <f>4/$D$1</f>
        <v>0.66666666666666663</v>
      </c>
    </row>
    <row r="13" spans="2:4" ht="22.2" customHeight="1" thickBot="1" x14ac:dyDescent="0.35">
      <c r="B13" s="43"/>
      <c r="C13" s="52" t="s">
        <v>56</v>
      </c>
      <c r="D13" s="50">
        <f>3/$D$1</f>
        <v>0.5</v>
      </c>
    </row>
    <row r="14" spans="2:4" ht="22.2" customHeight="1" x14ac:dyDescent="0.3">
      <c r="B14" s="43"/>
      <c r="C14" s="53"/>
      <c r="D14" s="54"/>
    </row>
    <row r="15" spans="2:4" ht="22.2" customHeight="1" x14ac:dyDescent="0.3">
      <c r="C15" s="53"/>
      <c r="D15" s="54"/>
    </row>
    <row r="16" spans="2:4" ht="30" customHeight="1" x14ac:dyDescent="0.3"/>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6"/>
  <sheetViews>
    <sheetView zoomScaleNormal="100" workbookViewId="0">
      <selection activeCell="C2" sqref="C2"/>
    </sheetView>
  </sheetViews>
  <sheetFormatPr defaultRowHeight="14.4" x14ac:dyDescent="0.3"/>
  <cols>
    <col min="1" max="2" width="2.109375" customWidth="1"/>
    <col min="3" max="3" width="37.5546875" customWidth="1"/>
    <col min="4" max="4" width="12.44140625" customWidth="1"/>
    <col min="5" max="5" width="6" customWidth="1"/>
  </cols>
  <sheetData>
    <row r="1" spans="2:4" ht="19.95" customHeight="1" thickBot="1" x14ac:dyDescent="0.35">
      <c r="C1" s="42" t="s">
        <v>52</v>
      </c>
      <c r="D1" s="42">
        <v>9</v>
      </c>
    </row>
    <row r="2" spans="2:4" ht="51.6" customHeight="1" thickBot="1" x14ac:dyDescent="0.35">
      <c r="C2" s="44" t="s">
        <v>53</v>
      </c>
      <c r="D2" s="45" t="s">
        <v>8</v>
      </c>
    </row>
    <row r="3" spans="2:4" ht="22.2" customHeight="1" x14ac:dyDescent="0.3">
      <c r="B3" s="43"/>
      <c r="C3" s="46" t="s">
        <v>64</v>
      </c>
      <c r="D3" s="47">
        <f>3/$D$1</f>
        <v>0.33333333333333331</v>
      </c>
    </row>
    <row r="4" spans="2:4" ht="22.2" customHeight="1" x14ac:dyDescent="0.3">
      <c r="B4" s="43"/>
      <c r="C4" s="48" t="s">
        <v>60</v>
      </c>
      <c r="D4" s="49">
        <f>0/$D$1</f>
        <v>0</v>
      </c>
    </row>
    <row r="5" spans="2:4" ht="22.2" customHeight="1" x14ac:dyDescent="0.3">
      <c r="B5" s="43"/>
      <c r="C5" s="48" t="s">
        <v>58</v>
      </c>
      <c r="D5" s="49">
        <f>9/$D$1</f>
        <v>1</v>
      </c>
    </row>
    <row r="6" spans="2:4" ht="22.2" customHeight="1" x14ac:dyDescent="0.3">
      <c r="B6" s="43"/>
      <c r="C6" s="48" t="s">
        <v>55</v>
      </c>
      <c r="D6" s="49">
        <f>9/$D$1</f>
        <v>1</v>
      </c>
    </row>
    <row r="7" spans="2:4" ht="22.2" customHeight="1" x14ac:dyDescent="0.3">
      <c r="B7" s="43"/>
      <c r="C7" s="48" t="s">
        <v>57</v>
      </c>
      <c r="D7" s="49">
        <f>0/$D$1</f>
        <v>0</v>
      </c>
    </row>
    <row r="8" spans="2:4" ht="22.2" customHeight="1" x14ac:dyDescent="0.3">
      <c r="B8" s="43"/>
      <c r="C8" s="48" t="s">
        <v>54</v>
      </c>
      <c r="D8" s="49">
        <f>9/$D$1</f>
        <v>1</v>
      </c>
    </row>
    <row r="9" spans="2:4" ht="22.2" customHeight="1" x14ac:dyDescent="0.3">
      <c r="B9" s="43"/>
      <c r="C9" s="48" t="s">
        <v>61</v>
      </c>
      <c r="D9" s="49">
        <f>0/$D$1</f>
        <v>0</v>
      </c>
    </row>
    <row r="10" spans="2:4" ht="22.2" customHeight="1" x14ac:dyDescent="0.3">
      <c r="B10" s="43"/>
      <c r="C10" s="48" t="s">
        <v>59</v>
      </c>
      <c r="D10" s="49">
        <f>6/$D$1</f>
        <v>0.66666666666666663</v>
      </c>
    </row>
    <row r="11" spans="2:4" ht="22.2" customHeight="1" x14ac:dyDescent="0.3">
      <c r="B11" s="43"/>
      <c r="C11" s="48" t="s">
        <v>62</v>
      </c>
      <c r="D11" s="49">
        <f>3/$D$1</f>
        <v>0.33333333333333331</v>
      </c>
    </row>
    <row r="12" spans="2:4" ht="22.2" customHeight="1" x14ac:dyDescent="0.3">
      <c r="B12" s="43"/>
      <c r="C12" s="51" t="s">
        <v>63</v>
      </c>
      <c r="D12" s="49">
        <f>2/$D$1</f>
        <v>0.22222222222222221</v>
      </c>
    </row>
    <row r="13" spans="2:4" ht="22.2" customHeight="1" thickBot="1" x14ac:dyDescent="0.35">
      <c r="B13" s="43"/>
      <c r="C13" s="52" t="s">
        <v>56</v>
      </c>
      <c r="D13" s="50">
        <f>5/$D$1</f>
        <v>0.55555555555555558</v>
      </c>
    </row>
    <row r="14" spans="2:4" ht="22.2" customHeight="1" x14ac:dyDescent="0.3">
      <c r="B14" s="43"/>
      <c r="C14" s="53"/>
      <c r="D14" s="54"/>
    </row>
    <row r="15" spans="2:4" ht="22.2" customHeight="1" x14ac:dyDescent="0.3">
      <c r="C15" s="53"/>
      <c r="D15" s="54"/>
    </row>
    <row r="16" spans="2:4" ht="30" customHeight="1" x14ac:dyDescent="0.3"/>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83"/>
  <sheetViews>
    <sheetView zoomScale="85" zoomScaleNormal="85" workbookViewId="0">
      <selection activeCell="C34" sqref="C34"/>
    </sheetView>
  </sheetViews>
  <sheetFormatPr defaultRowHeight="14.4" x14ac:dyDescent="0.3"/>
  <cols>
    <col min="1" max="1" width="1.77734375" customWidth="1"/>
    <col min="2" max="2" width="1.109375" customWidth="1"/>
    <col min="3" max="3" width="38.5546875" customWidth="1"/>
    <col min="4" max="4" width="9" customWidth="1"/>
    <col min="5" max="5" width="2.33203125" customWidth="1"/>
    <col min="13" max="13" width="2.88671875" customWidth="1"/>
    <col min="14" max="14" width="5.44140625" customWidth="1"/>
  </cols>
  <sheetData>
    <row r="1" spans="2:4" ht="19.95" customHeight="1" thickBot="1" x14ac:dyDescent="0.35">
      <c r="C1" s="42"/>
      <c r="D1" s="42"/>
    </row>
    <row r="2" spans="2:4" ht="51.6" customHeight="1" thickBot="1" x14ac:dyDescent="0.35">
      <c r="C2" s="44" t="s">
        <v>53</v>
      </c>
      <c r="D2" s="45" t="s">
        <v>66</v>
      </c>
    </row>
    <row r="3" spans="2:4" ht="22.2" customHeight="1" x14ac:dyDescent="0.3">
      <c r="B3" s="43"/>
      <c r="C3" s="55" t="s">
        <v>64</v>
      </c>
      <c r="D3" s="59">
        <f>6+6+5+6+6+7</f>
        <v>36</v>
      </c>
    </row>
    <row r="4" spans="2:4" ht="22.2" customHeight="1" x14ac:dyDescent="0.3">
      <c r="B4" s="43"/>
      <c r="C4" s="56" t="s">
        <v>60</v>
      </c>
      <c r="D4" s="60">
        <f>12+13+8+0+0+0</f>
        <v>33</v>
      </c>
    </row>
    <row r="5" spans="2:4" ht="22.2" customHeight="1" x14ac:dyDescent="0.3">
      <c r="B5" s="43"/>
      <c r="C5" s="56" t="s">
        <v>58</v>
      </c>
      <c r="D5" s="60">
        <f>15+14+16+17+16+20</f>
        <v>98</v>
      </c>
    </row>
    <row r="6" spans="2:4" ht="22.2" customHeight="1" x14ac:dyDescent="0.3">
      <c r="B6" s="43"/>
      <c r="C6" s="56" t="s">
        <v>55</v>
      </c>
      <c r="D6" s="60">
        <f>17+17+15+20+19+20</f>
        <v>108</v>
      </c>
    </row>
    <row r="7" spans="2:4" ht="22.2" customHeight="1" x14ac:dyDescent="0.3">
      <c r="B7" s="43"/>
      <c r="C7" s="56" t="s">
        <v>57</v>
      </c>
      <c r="D7" s="60">
        <f>4+1+0+0+0+0</f>
        <v>5</v>
      </c>
    </row>
    <row r="8" spans="2:4" ht="22.2" customHeight="1" x14ac:dyDescent="0.3">
      <c r="B8" s="43"/>
      <c r="C8" s="56" t="s">
        <v>54</v>
      </c>
      <c r="D8" s="60">
        <f>12+17+16+20+19+20</f>
        <v>104</v>
      </c>
    </row>
    <row r="9" spans="2:4" ht="22.2" customHeight="1" x14ac:dyDescent="0.3">
      <c r="B9" s="43"/>
      <c r="C9" s="56" t="s">
        <v>61</v>
      </c>
      <c r="D9" s="60">
        <f>8+0+8+0+0+0</f>
        <v>16</v>
      </c>
    </row>
    <row r="10" spans="2:4" ht="22.2" customHeight="1" x14ac:dyDescent="0.3">
      <c r="B10" s="43"/>
      <c r="C10" s="56" t="s">
        <v>59</v>
      </c>
      <c r="D10" s="60">
        <f>11+11+15+20+16+14</f>
        <v>87</v>
      </c>
    </row>
    <row r="11" spans="2:4" ht="22.2" customHeight="1" x14ac:dyDescent="0.3">
      <c r="B11" s="43"/>
      <c r="C11" s="56" t="s">
        <v>62</v>
      </c>
      <c r="D11" s="60">
        <f>6+9+7+6+6+7</f>
        <v>41</v>
      </c>
    </row>
    <row r="12" spans="2:4" ht="22.2" customHeight="1" x14ac:dyDescent="0.3">
      <c r="B12" s="43"/>
      <c r="C12" s="57" t="s">
        <v>63</v>
      </c>
      <c r="D12" s="60">
        <f>3+6+5+4+13+5</f>
        <v>36</v>
      </c>
    </row>
    <row r="13" spans="2:4" ht="22.2" customHeight="1" thickBot="1" x14ac:dyDescent="0.35">
      <c r="B13" s="43"/>
      <c r="C13" s="58" t="s">
        <v>56</v>
      </c>
      <c r="D13" s="61">
        <f>11+11+10+10+9+11</f>
        <v>62</v>
      </c>
    </row>
    <row r="14" spans="2:4" ht="22.2" customHeight="1" x14ac:dyDescent="0.3">
      <c r="B14" s="43"/>
      <c r="C14" s="53"/>
      <c r="D14" s="54"/>
    </row>
    <row r="15" spans="2:4" ht="22.2" customHeight="1" x14ac:dyDescent="0.3">
      <c r="C15" s="53"/>
      <c r="D15" s="54"/>
    </row>
    <row r="16" spans="2:4" ht="30" customHeight="1" x14ac:dyDescent="0.3"/>
    <row r="25" spans="6:8" s="27" customFormat="1" ht="33" customHeight="1" x14ac:dyDescent="0.3">
      <c r="F25" s="43"/>
      <c r="G25" s="43"/>
      <c r="H25" s="43"/>
    </row>
    <row r="26" spans="6:8" s="27" customFormat="1" ht="33" customHeight="1" x14ac:dyDescent="0.3"/>
    <row r="27" spans="6:8" s="27" customFormat="1" ht="33" customHeight="1" x14ac:dyDescent="0.3"/>
    <row r="28" spans="6:8" s="27" customFormat="1" ht="33" customHeight="1" x14ac:dyDescent="0.3"/>
    <row r="29" spans="6:8" s="27" customFormat="1" ht="33" customHeight="1" x14ac:dyDescent="0.3"/>
    <row r="30" spans="6:8" s="27" customFormat="1" ht="33" customHeight="1" x14ac:dyDescent="0.3"/>
    <row r="31" spans="6:8" s="27" customFormat="1" ht="33" customHeight="1" x14ac:dyDescent="0.3"/>
    <row r="32" spans="6:8" ht="33" customHeight="1" x14ac:dyDescent="0.3"/>
    <row r="33" ht="33" customHeight="1" x14ac:dyDescent="0.3"/>
    <row r="34" ht="33" customHeight="1" x14ac:dyDescent="0.3"/>
    <row r="35" ht="33" customHeight="1" x14ac:dyDescent="0.3"/>
    <row r="36" ht="33" customHeight="1" x14ac:dyDescent="0.3"/>
    <row r="37" ht="33" customHeight="1" x14ac:dyDescent="0.3"/>
    <row r="38" ht="33" customHeight="1" x14ac:dyDescent="0.3"/>
    <row r="39" ht="33" customHeight="1" x14ac:dyDescent="0.3"/>
    <row r="40" ht="33" customHeight="1" x14ac:dyDescent="0.3"/>
    <row r="41" ht="33" customHeight="1" x14ac:dyDescent="0.3"/>
    <row r="42" ht="33" customHeight="1" x14ac:dyDescent="0.3"/>
    <row r="43" ht="33" customHeight="1" x14ac:dyDescent="0.3"/>
    <row r="44" ht="33" customHeight="1" x14ac:dyDescent="0.3"/>
    <row r="45" ht="33" customHeight="1" x14ac:dyDescent="0.3"/>
    <row r="46" ht="33" customHeight="1" x14ac:dyDescent="0.3"/>
    <row r="47" ht="33" customHeight="1" x14ac:dyDescent="0.3"/>
    <row r="48" ht="33" customHeight="1" x14ac:dyDescent="0.3"/>
    <row r="49" ht="33" customHeight="1" x14ac:dyDescent="0.3"/>
    <row r="50" ht="33" customHeight="1" x14ac:dyDescent="0.3"/>
    <row r="51" ht="33" customHeight="1" x14ac:dyDescent="0.3"/>
    <row r="52" ht="33" customHeight="1" x14ac:dyDescent="0.3"/>
    <row r="53" ht="33" customHeight="1" x14ac:dyDescent="0.3"/>
    <row r="54" ht="33" customHeight="1" x14ac:dyDescent="0.3"/>
    <row r="55" ht="33" customHeight="1" x14ac:dyDescent="0.3"/>
    <row r="56" ht="33" customHeight="1" x14ac:dyDescent="0.3"/>
    <row r="57" ht="33" customHeight="1" x14ac:dyDescent="0.3"/>
    <row r="58" ht="33" customHeight="1" x14ac:dyDescent="0.3"/>
    <row r="59" ht="33" customHeight="1" x14ac:dyDescent="0.3"/>
    <row r="60" ht="33" customHeight="1" x14ac:dyDescent="0.3"/>
    <row r="61" ht="33" customHeight="1" x14ac:dyDescent="0.3"/>
    <row r="62" ht="33" customHeight="1" x14ac:dyDescent="0.3"/>
    <row r="63" ht="33" customHeight="1" x14ac:dyDescent="0.3"/>
    <row r="64" ht="33" customHeight="1" x14ac:dyDescent="0.3"/>
    <row r="65" ht="33" customHeight="1" x14ac:dyDescent="0.3"/>
    <row r="66" ht="33" customHeight="1" x14ac:dyDescent="0.3"/>
    <row r="67" ht="33" customHeight="1" x14ac:dyDescent="0.3"/>
    <row r="68" ht="33" customHeight="1" x14ac:dyDescent="0.3"/>
    <row r="69" ht="33" customHeight="1" x14ac:dyDescent="0.3"/>
    <row r="70" ht="33" customHeight="1" x14ac:dyDescent="0.3"/>
    <row r="71" ht="33" customHeight="1" x14ac:dyDescent="0.3"/>
    <row r="72" ht="33" customHeight="1" x14ac:dyDescent="0.3"/>
    <row r="73" ht="33" customHeight="1" x14ac:dyDescent="0.3"/>
    <row r="74" ht="33" customHeight="1" x14ac:dyDescent="0.3"/>
    <row r="75" ht="33" customHeight="1" x14ac:dyDescent="0.3"/>
    <row r="76" ht="33" customHeight="1" x14ac:dyDescent="0.3"/>
    <row r="77" ht="33" customHeight="1" x14ac:dyDescent="0.3"/>
    <row r="78" ht="33" customHeight="1" x14ac:dyDescent="0.3"/>
    <row r="79" ht="33" customHeight="1" x14ac:dyDescent="0.3"/>
    <row r="80" ht="33" customHeight="1" x14ac:dyDescent="0.3"/>
    <row r="81" ht="33" customHeight="1" x14ac:dyDescent="0.3"/>
    <row r="82" ht="33" customHeight="1" x14ac:dyDescent="0.3"/>
    <row r="83" ht="33" customHeight="1" x14ac:dyDescent="0.3"/>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01"/>
  <sheetViews>
    <sheetView tabSelected="1" zoomScale="70" zoomScaleNormal="70" workbookViewId="0">
      <selection activeCell="B1" sqref="B1:U1"/>
    </sheetView>
  </sheetViews>
  <sheetFormatPr defaultRowHeight="14.4" x14ac:dyDescent="0.3"/>
  <cols>
    <col min="1" max="1" width="0.77734375" style="7" customWidth="1"/>
    <col min="2" max="2" width="16.21875" customWidth="1"/>
    <col min="3" max="3" width="13.33203125" customWidth="1"/>
    <col min="4" max="4" width="8.77734375" customWidth="1"/>
    <col min="5" max="5" width="17.109375" style="3" customWidth="1"/>
    <col min="6" max="7" width="8" style="3" customWidth="1"/>
    <col min="8" max="8" width="8" customWidth="1"/>
    <col min="9" max="9" width="15.6640625" style="3" customWidth="1"/>
    <col min="10" max="11" width="7.77734375" style="3" customWidth="1"/>
    <col min="12" max="12" width="7.77734375" customWidth="1"/>
    <col min="13" max="13" width="15" style="3" customWidth="1"/>
    <col min="14" max="15" width="7.77734375" style="3" customWidth="1"/>
    <col min="16" max="16" width="7.77734375" customWidth="1"/>
    <col min="17" max="17" width="17" style="3" customWidth="1"/>
    <col min="18" max="19" width="7.77734375" style="3" customWidth="1"/>
    <col min="20" max="20" width="7.77734375" customWidth="1"/>
    <col min="21" max="21" width="12" style="3" customWidth="1"/>
    <col min="22" max="23" width="7.77734375" style="3" customWidth="1"/>
    <col min="24" max="24" width="7.77734375" customWidth="1"/>
    <col min="25" max="25" width="17.44140625" style="3" customWidth="1"/>
    <col min="26" max="27" width="7.77734375" style="3" customWidth="1"/>
    <col min="28" max="28" width="7.77734375" customWidth="1"/>
  </cols>
  <sheetData>
    <row r="1" spans="1:28" ht="27.45" customHeight="1" thickBot="1" x14ac:dyDescent="0.35">
      <c r="B1" s="166" t="s">
        <v>232</v>
      </c>
      <c r="C1" s="166"/>
      <c r="D1" s="166"/>
      <c r="E1" s="166"/>
      <c r="F1" s="166"/>
      <c r="G1" s="166"/>
      <c r="H1" s="166"/>
      <c r="I1" s="166"/>
      <c r="J1" s="166"/>
      <c r="K1" s="166"/>
      <c r="L1" s="166"/>
      <c r="M1" s="166"/>
      <c r="N1" s="166"/>
      <c r="O1" s="166"/>
      <c r="P1" s="166"/>
      <c r="Q1" s="166"/>
      <c r="R1" s="166"/>
      <c r="S1" s="166"/>
      <c r="T1" s="166"/>
      <c r="U1" s="166"/>
      <c r="V1" s="39"/>
      <c r="W1" s="39"/>
      <c r="X1" s="39"/>
      <c r="Y1" s="40"/>
      <c r="Z1" s="40"/>
      <c r="AA1" s="40"/>
      <c r="AB1" s="41"/>
    </row>
    <row r="2" spans="1:28" s="14" customFormat="1" ht="31.95" customHeight="1" thickBot="1" x14ac:dyDescent="0.35">
      <c r="A2" s="13"/>
      <c r="B2" s="37" t="s">
        <v>0</v>
      </c>
      <c r="C2" s="192" t="s">
        <v>17</v>
      </c>
      <c r="D2" s="193"/>
      <c r="E2" s="171" t="s">
        <v>6</v>
      </c>
      <c r="F2" s="172"/>
      <c r="G2" s="172"/>
      <c r="H2" s="173"/>
      <c r="I2" s="171" t="s">
        <v>3</v>
      </c>
      <c r="J2" s="172"/>
      <c r="K2" s="172"/>
      <c r="L2" s="173"/>
      <c r="M2" s="171" t="s">
        <v>4</v>
      </c>
      <c r="N2" s="172"/>
      <c r="O2" s="172"/>
      <c r="P2" s="173"/>
      <c r="Q2" s="171" t="s">
        <v>5</v>
      </c>
      <c r="R2" s="172"/>
      <c r="S2" s="172"/>
      <c r="T2" s="173"/>
      <c r="U2" s="171" t="s">
        <v>7</v>
      </c>
      <c r="V2" s="172"/>
      <c r="W2" s="172"/>
      <c r="X2" s="173"/>
      <c r="Y2" s="171" t="s">
        <v>8</v>
      </c>
      <c r="Z2" s="172"/>
      <c r="AA2" s="172"/>
      <c r="AB2" s="173"/>
    </row>
    <row r="3" spans="1:28" s="12" customFormat="1" ht="54.75" customHeight="1" x14ac:dyDescent="0.3">
      <c r="A3" s="7"/>
      <c r="B3" s="167" t="s">
        <v>67</v>
      </c>
      <c r="C3" s="194" t="s">
        <v>9</v>
      </c>
      <c r="D3" s="195"/>
      <c r="E3" s="197" t="s">
        <v>18</v>
      </c>
      <c r="F3" s="199"/>
      <c r="G3" s="199"/>
      <c r="H3" s="200"/>
      <c r="I3" s="196" t="s">
        <v>23</v>
      </c>
      <c r="J3" s="197"/>
      <c r="K3" s="197"/>
      <c r="L3" s="198"/>
      <c r="M3" s="196" t="s">
        <v>25</v>
      </c>
      <c r="N3" s="197"/>
      <c r="O3" s="197"/>
      <c r="P3" s="198"/>
      <c r="Q3" s="196" t="s">
        <v>38</v>
      </c>
      <c r="R3" s="197"/>
      <c r="S3" s="197"/>
      <c r="T3" s="198"/>
      <c r="U3" s="196" t="s">
        <v>26</v>
      </c>
      <c r="V3" s="197"/>
      <c r="W3" s="197"/>
      <c r="X3" s="198"/>
      <c r="Y3" s="196" t="s">
        <v>27</v>
      </c>
      <c r="Z3" s="197"/>
      <c r="AA3" s="197"/>
      <c r="AB3" s="198"/>
    </row>
    <row r="4" spans="1:28" ht="33.75" customHeight="1" x14ac:dyDescent="0.3">
      <c r="B4" s="168"/>
      <c r="C4" s="203" t="s">
        <v>50</v>
      </c>
      <c r="D4" s="204"/>
      <c r="E4" s="205"/>
      <c r="F4" s="190" t="s">
        <v>51</v>
      </c>
      <c r="G4" s="190"/>
      <c r="H4" s="191"/>
      <c r="I4" s="201" t="s">
        <v>50</v>
      </c>
      <c r="J4" s="190" t="s">
        <v>51</v>
      </c>
      <c r="K4" s="190"/>
      <c r="L4" s="191"/>
      <c r="M4" s="201" t="s">
        <v>50</v>
      </c>
      <c r="N4" s="190" t="s">
        <v>51</v>
      </c>
      <c r="O4" s="190"/>
      <c r="P4" s="191"/>
      <c r="Q4" s="201" t="s">
        <v>50</v>
      </c>
      <c r="R4" s="190" t="s">
        <v>51</v>
      </c>
      <c r="S4" s="190"/>
      <c r="T4" s="191"/>
      <c r="U4" s="201" t="s">
        <v>50</v>
      </c>
      <c r="V4" s="190" t="s">
        <v>51</v>
      </c>
      <c r="W4" s="190"/>
      <c r="X4" s="191"/>
      <c r="Y4" s="201" t="s">
        <v>50</v>
      </c>
      <c r="Z4" s="190" t="s">
        <v>51</v>
      </c>
      <c r="AA4" s="190"/>
      <c r="AB4" s="191"/>
    </row>
    <row r="5" spans="1:28" ht="19.8" customHeight="1" x14ac:dyDescent="0.3">
      <c r="B5" s="168"/>
      <c r="C5" s="206"/>
      <c r="D5" s="207"/>
      <c r="E5" s="208"/>
      <c r="F5" s="11">
        <v>2020</v>
      </c>
      <c r="G5" s="9">
        <v>2021</v>
      </c>
      <c r="H5" s="10">
        <v>2022</v>
      </c>
      <c r="I5" s="202"/>
      <c r="J5" s="11">
        <v>2020</v>
      </c>
      <c r="K5" s="9">
        <v>2021</v>
      </c>
      <c r="L5" s="10">
        <v>2022</v>
      </c>
      <c r="M5" s="202"/>
      <c r="N5" s="11">
        <v>2020</v>
      </c>
      <c r="O5" s="9">
        <v>2021</v>
      </c>
      <c r="P5" s="10">
        <v>2022</v>
      </c>
      <c r="Q5" s="202"/>
      <c r="R5" s="11">
        <v>2020</v>
      </c>
      <c r="S5" s="9">
        <v>2021</v>
      </c>
      <c r="T5" s="10">
        <v>2022</v>
      </c>
      <c r="U5" s="202"/>
      <c r="V5" s="11">
        <v>2020</v>
      </c>
      <c r="W5" s="9">
        <v>2021</v>
      </c>
      <c r="X5" s="10">
        <v>2022</v>
      </c>
      <c r="Y5" s="202"/>
      <c r="Z5" s="11">
        <v>2020</v>
      </c>
      <c r="AA5" s="9">
        <v>2021</v>
      </c>
      <c r="AB5" s="10">
        <v>2022</v>
      </c>
    </row>
    <row r="6" spans="1:28" ht="25.5" customHeight="1" x14ac:dyDescent="0.3">
      <c r="B6" s="169"/>
      <c r="C6" s="183" t="s">
        <v>10</v>
      </c>
      <c r="D6" s="8" t="s">
        <v>14</v>
      </c>
      <c r="E6" s="186" t="s">
        <v>19</v>
      </c>
      <c r="F6" s="18"/>
      <c r="G6" s="18"/>
      <c r="H6" s="16"/>
      <c r="I6" s="174" t="s">
        <v>28</v>
      </c>
      <c r="J6" s="18"/>
      <c r="K6" s="18"/>
      <c r="L6" s="18"/>
      <c r="M6" s="174" t="s">
        <v>31</v>
      </c>
      <c r="N6" s="18"/>
      <c r="O6" s="18"/>
      <c r="P6" s="18"/>
      <c r="Q6" s="174" t="s">
        <v>33</v>
      </c>
      <c r="R6" s="18"/>
      <c r="S6" s="18"/>
      <c r="T6" s="18"/>
      <c r="U6" s="174" t="s">
        <v>34</v>
      </c>
      <c r="V6" s="18"/>
      <c r="W6" s="18"/>
      <c r="X6" s="18"/>
      <c r="Y6" s="174" t="s">
        <v>36</v>
      </c>
      <c r="Z6" s="18"/>
      <c r="AA6" s="18"/>
      <c r="AB6" s="16"/>
    </row>
    <row r="7" spans="1:28" ht="25.5" customHeight="1" x14ac:dyDescent="0.3">
      <c r="B7" s="169"/>
      <c r="C7" s="183"/>
      <c r="D7" s="4" t="s">
        <v>15</v>
      </c>
      <c r="E7" s="187"/>
      <c r="F7" s="18"/>
      <c r="G7" s="18"/>
      <c r="H7" s="16"/>
      <c r="I7" s="175"/>
      <c r="J7" s="18"/>
      <c r="K7" s="18"/>
      <c r="L7" s="18"/>
      <c r="M7" s="175"/>
      <c r="N7" s="18"/>
      <c r="O7" s="18"/>
      <c r="P7" s="18"/>
      <c r="Q7" s="175"/>
      <c r="R7" s="18"/>
      <c r="S7" s="18"/>
      <c r="T7" s="18"/>
      <c r="U7" s="175"/>
      <c r="V7" s="18"/>
      <c r="W7" s="18"/>
      <c r="X7" s="18"/>
      <c r="Y7" s="175"/>
      <c r="Z7" s="18"/>
      <c r="AA7" s="18"/>
      <c r="AB7" s="16"/>
    </row>
    <row r="8" spans="1:28" ht="25.5" customHeight="1" x14ac:dyDescent="0.3">
      <c r="B8" s="169"/>
      <c r="C8" s="184"/>
      <c r="D8" s="4" t="s">
        <v>16</v>
      </c>
      <c r="E8" s="188"/>
      <c r="F8" s="18" t="s">
        <v>71</v>
      </c>
      <c r="G8" s="18" t="s">
        <v>71</v>
      </c>
      <c r="H8" s="16" t="s">
        <v>44</v>
      </c>
      <c r="I8" s="176"/>
      <c r="J8" s="18" t="s">
        <v>71</v>
      </c>
      <c r="K8" s="18" t="s">
        <v>71</v>
      </c>
      <c r="L8" s="18" t="s">
        <v>71</v>
      </c>
      <c r="M8" s="176"/>
      <c r="N8" s="18" t="s">
        <v>71</v>
      </c>
      <c r="O8" s="18" t="s">
        <v>71</v>
      </c>
      <c r="P8" s="18" t="s">
        <v>71</v>
      </c>
      <c r="Q8" s="176"/>
      <c r="R8" s="18" t="s">
        <v>71</v>
      </c>
      <c r="S8" s="18" t="s">
        <v>71</v>
      </c>
      <c r="T8" s="18" t="s">
        <v>71</v>
      </c>
      <c r="U8" s="176"/>
      <c r="V8" s="18" t="s">
        <v>71</v>
      </c>
      <c r="W8" s="18" t="s">
        <v>71</v>
      </c>
      <c r="X8" s="18" t="s">
        <v>71</v>
      </c>
      <c r="Y8" s="176"/>
      <c r="Z8" s="18" t="s">
        <v>71</v>
      </c>
      <c r="AA8" s="18" t="s">
        <v>71</v>
      </c>
      <c r="AB8" s="16" t="s">
        <v>71</v>
      </c>
    </row>
    <row r="9" spans="1:28" ht="25.5" customHeight="1" x14ac:dyDescent="0.3">
      <c r="B9" s="169"/>
      <c r="C9" s="182" t="s">
        <v>11</v>
      </c>
      <c r="D9" s="4" t="s">
        <v>14</v>
      </c>
      <c r="E9" s="186" t="s">
        <v>20</v>
      </c>
      <c r="F9" s="18"/>
      <c r="G9" s="18"/>
      <c r="H9" s="16"/>
      <c r="I9" s="174" t="s">
        <v>29</v>
      </c>
      <c r="J9" s="18"/>
      <c r="K9" s="18"/>
      <c r="L9" s="18"/>
      <c r="M9" s="174" t="s">
        <v>39</v>
      </c>
      <c r="N9" s="18"/>
      <c r="O9" s="18"/>
      <c r="P9" s="18"/>
      <c r="Q9" s="174" t="s">
        <v>41</v>
      </c>
      <c r="R9" s="18"/>
      <c r="S9" s="18"/>
      <c r="T9" s="18"/>
      <c r="U9" s="174" t="s">
        <v>35</v>
      </c>
      <c r="V9" s="18"/>
      <c r="W9" s="18"/>
      <c r="X9" s="18"/>
      <c r="Y9" s="174" t="s">
        <v>43</v>
      </c>
      <c r="Z9" s="18"/>
      <c r="AA9" s="18"/>
      <c r="AB9" s="16"/>
    </row>
    <row r="10" spans="1:28" ht="25.5" customHeight="1" x14ac:dyDescent="0.3">
      <c r="B10" s="169"/>
      <c r="C10" s="183"/>
      <c r="D10" s="4" t="s">
        <v>15</v>
      </c>
      <c r="E10" s="187"/>
      <c r="F10" s="18"/>
      <c r="G10" s="18"/>
      <c r="H10" s="16"/>
      <c r="I10" s="175"/>
      <c r="J10" s="18"/>
      <c r="K10" s="18"/>
      <c r="L10" s="18"/>
      <c r="M10" s="175"/>
      <c r="N10" s="18"/>
      <c r="O10" s="18"/>
      <c r="P10" s="18"/>
      <c r="Q10" s="175"/>
      <c r="R10" s="18"/>
      <c r="S10" s="18"/>
      <c r="T10" s="18"/>
      <c r="U10" s="175"/>
      <c r="V10" s="18"/>
      <c r="W10" s="18"/>
      <c r="X10" s="18"/>
      <c r="Y10" s="175"/>
      <c r="Z10" s="18"/>
      <c r="AA10" s="18"/>
      <c r="AB10" s="16"/>
    </row>
    <row r="11" spans="1:28" ht="26.4" customHeight="1" x14ac:dyDescent="0.3">
      <c r="B11" s="169"/>
      <c r="C11" s="184"/>
      <c r="D11" s="4" t="s">
        <v>16</v>
      </c>
      <c r="E11" s="188"/>
      <c r="F11" s="18" t="s">
        <v>71</v>
      </c>
      <c r="G11" s="18" t="s">
        <v>71</v>
      </c>
      <c r="H11" s="16"/>
      <c r="I11" s="176"/>
      <c r="J11" s="18" t="s">
        <v>71</v>
      </c>
      <c r="K11" s="18" t="s">
        <v>71</v>
      </c>
      <c r="L11" s="18" t="s">
        <v>71</v>
      </c>
      <c r="M11" s="176"/>
      <c r="N11" s="18" t="s">
        <v>71</v>
      </c>
      <c r="O11" s="18" t="s">
        <v>71</v>
      </c>
      <c r="P11" s="18" t="s">
        <v>71</v>
      </c>
      <c r="Q11" s="176"/>
      <c r="R11" s="18" t="s">
        <v>71</v>
      </c>
      <c r="S11" s="18" t="s">
        <v>71</v>
      </c>
      <c r="T11" s="18" t="s">
        <v>71</v>
      </c>
      <c r="U11" s="176"/>
      <c r="V11" s="18" t="s">
        <v>71</v>
      </c>
      <c r="W11" s="18" t="s">
        <v>71</v>
      </c>
      <c r="X11" s="18" t="s">
        <v>71</v>
      </c>
      <c r="Y11" s="176"/>
      <c r="Z11" s="18" t="s">
        <v>71</v>
      </c>
      <c r="AA11" s="18" t="s">
        <v>71</v>
      </c>
      <c r="AB11" s="16" t="s">
        <v>71</v>
      </c>
    </row>
    <row r="12" spans="1:28" ht="25.5" customHeight="1" x14ac:dyDescent="0.3">
      <c r="B12" s="169"/>
      <c r="C12" s="182" t="s">
        <v>12</v>
      </c>
      <c r="D12" s="4" t="s">
        <v>14</v>
      </c>
      <c r="E12" s="186" t="s">
        <v>21</v>
      </c>
      <c r="F12" s="18"/>
      <c r="G12" s="18"/>
      <c r="H12" s="16"/>
      <c r="I12" s="174" t="s">
        <v>24</v>
      </c>
      <c r="J12" s="18"/>
      <c r="K12" s="18"/>
      <c r="L12" s="18"/>
      <c r="M12" s="174" t="s">
        <v>40</v>
      </c>
      <c r="N12" s="18"/>
      <c r="O12" s="18"/>
      <c r="P12" s="18"/>
      <c r="Q12" s="174" t="s">
        <v>42</v>
      </c>
      <c r="R12" s="18"/>
      <c r="S12" s="18"/>
      <c r="T12" s="18"/>
      <c r="U12" s="178"/>
      <c r="V12" s="25"/>
      <c r="W12" s="20"/>
      <c r="X12" s="21"/>
      <c r="Y12" s="174" t="s">
        <v>37</v>
      </c>
      <c r="Z12" s="18"/>
      <c r="AA12" s="18"/>
      <c r="AB12" s="16"/>
    </row>
    <row r="13" spans="1:28" ht="25.5" customHeight="1" x14ac:dyDescent="0.3">
      <c r="B13" s="169"/>
      <c r="C13" s="183"/>
      <c r="D13" s="4" t="s">
        <v>15</v>
      </c>
      <c r="E13" s="187"/>
      <c r="F13" s="18"/>
      <c r="G13" s="18"/>
      <c r="H13" s="16"/>
      <c r="I13" s="175"/>
      <c r="J13" s="18"/>
      <c r="K13" s="18"/>
      <c r="L13" s="18"/>
      <c r="M13" s="175"/>
      <c r="N13" s="18"/>
      <c r="O13" s="18"/>
      <c r="P13" s="18"/>
      <c r="Q13" s="175"/>
      <c r="R13" s="18"/>
      <c r="S13" s="18"/>
      <c r="T13" s="18"/>
      <c r="U13" s="179"/>
      <c r="V13" s="20"/>
      <c r="W13" s="20"/>
      <c r="X13" s="21"/>
      <c r="Y13" s="175"/>
      <c r="Z13" s="18"/>
      <c r="AA13" s="18"/>
      <c r="AB13" s="16"/>
    </row>
    <row r="14" spans="1:28" ht="26.4" customHeight="1" x14ac:dyDescent="0.3">
      <c r="B14" s="169"/>
      <c r="C14" s="184"/>
      <c r="D14" s="4" t="s">
        <v>16</v>
      </c>
      <c r="E14" s="188"/>
      <c r="F14" s="18" t="s">
        <v>71</v>
      </c>
      <c r="G14" s="18" t="s">
        <v>71</v>
      </c>
      <c r="H14" s="16"/>
      <c r="I14" s="176"/>
      <c r="J14" s="18" t="s">
        <v>71</v>
      </c>
      <c r="K14" s="18" t="s">
        <v>71</v>
      </c>
      <c r="L14" s="18" t="s">
        <v>71</v>
      </c>
      <c r="M14" s="176"/>
      <c r="N14" s="18" t="s">
        <v>71</v>
      </c>
      <c r="O14" s="18" t="s">
        <v>71</v>
      </c>
      <c r="P14" s="18" t="s">
        <v>71</v>
      </c>
      <c r="Q14" s="176"/>
      <c r="R14" s="18" t="s">
        <v>71</v>
      </c>
      <c r="S14" s="18" t="s">
        <v>71</v>
      </c>
      <c r="T14" s="18" t="s">
        <v>71</v>
      </c>
      <c r="U14" s="181"/>
      <c r="V14" s="26"/>
      <c r="W14" s="20"/>
      <c r="X14" s="21"/>
      <c r="Y14" s="176"/>
      <c r="Z14" s="18" t="s">
        <v>71</v>
      </c>
      <c r="AA14" s="18" t="s">
        <v>71</v>
      </c>
      <c r="AB14" s="16" t="s">
        <v>71</v>
      </c>
    </row>
    <row r="15" spans="1:28" ht="25.5" customHeight="1" x14ac:dyDescent="0.3">
      <c r="B15" s="169"/>
      <c r="C15" s="182" t="s">
        <v>13</v>
      </c>
      <c r="D15" s="4" t="s">
        <v>14</v>
      </c>
      <c r="E15" s="186" t="s">
        <v>22</v>
      </c>
      <c r="F15" s="18"/>
      <c r="G15" s="18"/>
      <c r="H15" s="16"/>
      <c r="I15" s="174" t="s">
        <v>30</v>
      </c>
      <c r="J15" s="18"/>
      <c r="K15" s="18"/>
      <c r="L15" s="18"/>
      <c r="M15" s="174" t="s">
        <v>32</v>
      </c>
      <c r="N15" s="18"/>
      <c r="O15" s="18"/>
      <c r="P15" s="18"/>
      <c r="Q15" s="178"/>
      <c r="R15" s="20"/>
      <c r="S15" s="20"/>
      <c r="T15" s="21"/>
      <c r="U15" s="178"/>
      <c r="V15" s="20"/>
      <c r="W15" s="20"/>
      <c r="X15" s="21"/>
      <c r="Y15" s="178"/>
      <c r="Z15" s="20"/>
      <c r="AA15" s="20"/>
      <c r="AB15" s="21"/>
    </row>
    <row r="16" spans="1:28" ht="25.5" customHeight="1" x14ac:dyDescent="0.3">
      <c r="B16" s="169"/>
      <c r="C16" s="183"/>
      <c r="D16" s="4" t="s">
        <v>15</v>
      </c>
      <c r="E16" s="187"/>
      <c r="F16" s="18"/>
      <c r="G16" s="18"/>
      <c r="H16" s="16"/>
      <c r="I16" s="175"/>
      <c r="J16" s="18"/>
      <c r="K16" s="18"/>
      <c r="L16" s="18"/>
      <c r="M16" s="175"/>
      <c r="N16" s="18"/>
      <c r="O16" s="18"/>
      <c r="P16" s="18"/>
      <c r="Q16" s="179"/>
      <c r="R16" s="20"/>
      <c r="S16" s="20"/>
      <c r="T16" s="21"/>
      <c r="U16" s="179"/>
      <c r="V16" s="20"/>
      <c r="W16" s="20"/>
      <c r="X16" s="21"/>
      <c r="Y16" s="179"/>
      <c r="Z16" s="20"/>
      <c r="AA16" s="20"/>
      <c r="AB16" s="21"/>
    </row>
    <row r="17" spans="1:28" ht="25.5" customHeight="1" thickBot="1" x14ac:dyDescent="0.35">
      <c r="B17" s="170"/>
      <c r="C17" s="185"/>
      <c r="D17" s="5" t="s">
        <v>16</v>
      </c>
      <c r="E17" s="189"/>
      <c r="F17" s="19" t="s">
        <v>71</v>
      </c>
      <c r="G17" s="19" t="s">
        <v>71</v>
      </c>
      <c r="H17" s="17"/>
      <c r="I17" s="177"/>
      <c r="J17" s="19" t="s">
        <v>71</v>
      </c>
      <c r="K17" s="19" t="s">
        <v>71</v>
      </c>
      <c r="L17" s="19" t="s">
        <v>71</v>
      </c>
      <c r="M17" s="177"/>
      <c r="N17" s="19" t="s">
        <v>71</v>
      </c>
      <c r="O17" s="19" t="s">
        <v>71</v>
      </c>
      <c r="P17" s="19" t="s">
        <v>71</v>
      </c>
      <c r="Q17" s="180"/>
      <c r="R17" s="22"/>
      <c r="S17" s="23"/>
      <c r="T17" s="24"/>
      <c r="U17" s="180"/>
      <c r="V17" s="22"/>
      <c r="W17" s="23"/>
      <c r="X17" s="24"/>
      <c r="Y17" s="180"/>
      <c r="Z17" s="22"/>
      <c r="AA17" s="23"/>
      <c r="AB17" s="24"/>
    </row>
    <row r="18" spans="1:28" ht="33" customHeight="1" thickBot="1" x14ac:dyDescent="0.35"/>
    <row r="19" spans="1:28" s="14" customFormat="1" ht="31.95" customHeight="1" thickBot="1" x14ac:dyDescent="0.35">
      <c r="A19" s="13"/>
      <c r="B19" s="37" t="s">
        <v>0</v>
      </c>
      <c r="C19" s="192" t="s">
        <v>76</v>
      </c>
      <c r="D19" s="193"/>
      <c r="E19" s="171" t="s">
        <v>6</v>
      </c>
      <c r="F19" s="172"/>
      <c r="G19" s="172"/>
      <c r="H19" s="173"/>
      <c r="I19" s="171" t="s">
        <v>3</v>
      </c>
      <c r="J19" s="172"/>
      <c r="K19" s="172"/>
      <c r="L19" s="173"/>
      <c r="M19" s="171" t="s">
        <v>4</v>
      </c>
      <c r="N19" s="172"/>
      <c r="O19" s="172"/>
      <c r="P19" s="173"/>
      <c r="Q19" s="171" t="s">
        <v>5</v>
      </c>
      <c r="R19" s="172"/>
      <c r="S19" s="172"/>
      <c r="T19" s="173"/>
      <c r="U19" s="171" t="s">
        <v>7</v>
      </c>
      <c r="V19" s="172"/>
      <c r="W19" s="172"/>
      <c r="X19" s="173"/>
      <c r="Y19" s="171" t="s">
        <v>8</v>
      </c>
      <c r="Z19" s="172"/>
      <c r="AA19" s="172"/>
      <c r="AB19" s="173"/>
    </row>
    <row r="20" spans="1:28" s="12" customFormat="1" ht="54.75" customHeight="1" x14ac:dyDescent="0.3">
      <c r="A20" s="7"/>
      <c r="B20" s="167" t="s">
        <v>77</v>
      </c>
      <c r="C20" s="194" t="s">
        <v>9</v>
      </c>
      <c r="D20" s="195"/>
      <c r="E20" s="197" t="s">
        <v>18</v>
      </c>
      <c r="F20" s="199"/>
      <c r="G20" s="199"/>
      <c r="H20" s="200"/>
      <c r="I20" s="196" t="s">
        <v>23</v>
      </c>
      <c r="J20" s="197"/>
      <c r="K20" s="197"/>
      <c r="L20" s="198"/>
      <c r="M20" s="196" t="s">
        <v>25</v>
      </c>
      <c r="N20" s="197"/>
      <c r="O20" s="197"/>
      <c r="P20" s="198"/>
      <c r="Q20" s="196" t="s">
        <v>38</v>
      </c>
      <c r="R20" s="197"/>
      <c r="S20" s="197"/>
      <c r="T20" s="198"/>
      <c r="U20" s="196" t="s">
        <v>26</v>
      </c>
      <c r="V20" s="197"/>
      <c r="W20" s="197"/>
      <c r="X20" s="198"/>
      <c r="Y20" s="196" t="s">
        <v>27</v>
      </c>
      <c r="Z20" s="197"/>
      <c r="AA20" s="197"/>
      <c r="AB20" s="198"/>
    </row>
    <row r="21" spans="1:28" ht="33.75" customHeight="1" x14ac:dyDescent="0.3">
      <c r="B21" s="168"/>
      <c r="C21" s="203" t="s">
        <v>50</v>
      </c>
      <c r="D21" s="204"/>
      <c r="E21" s="205"/>
      <c r="F21" s="190" t="s">
        <v>51</v>
      </c>
      <c r="G21" s="190"/>
      <c r="H21" s="191"/>
      <c r="I21" s="201" t="s">
        <v>50</v>
      </c>
      <c r="J21" s="190" t="s">
        <v>51</v>
      </c>
      <c r="K21" s="190"/>
      <c r="L21" s="191"/>
      <c r="M21" s="201" t="s">
        <v>50</v>
      </c>
      <c r="N21" s="190" t="s">
        <v>51</v>
      </c>
      <c r="O21" s="190"/>
      <c r="P21" s="191"/>
      <c r="Q21" s="201" t="s">
        <v>50</v>
      </c>
      <c r="R21" s="190" t="s">
        <v>51</v>
      </c>
      <c r="S21" s="190"/>
      <c r="T21" s="191"/>
      <c r="U21" s="201" t="s">
        <v>50</v>
      </c>
      <c r="V21" s="190" t="s">
        <v>51</v>
      </c>
      <c r="W21" s="190"/>
      <c r="X21" s="191"/>
      <c r="Y21" s="201" t="s">
        <v>50</v>
      </c>
      <c r="Z21" s="190" t="s">
        <v>51</v>
      </c>
      <c r="AA21" s="190"/>
      <c r="AB21" s="191"/>
    </row>
    <row r="22" spans="1:28" ht="19.8" customHeight="1" x14ac:dyDescent="0.3">
      <c r="B22" s="168"/>
      <c r="C22" s="206"/>
      <c r="D22" s="207"/>
      <c r="E22" s="208"/>
      <c r="F22" s="11">
        <v>2020</v>
      </c>
      <c r="G22" s="9">
        <v>2021</v>
      </c>
      <c r="H22" s="10">
        <v>2022</v>
      </c>
      <c r="I22" s="202"/>
      <c r="J22" s="11">
        <v>2020</v>
      </c>
      <c r="K22" s="9">
        <v>2021</v>
      </c>
      <c r="L22" s="10">
        <v>2022</v>
      </c>
      <c r="M22" s="202"/>
      <c r="N22" s="11">
        <v>2020</v>
      </c>
      <c r="O22" s="9">
        <v>2021</v>
      </c>
      <c r="P22" s="10">
        <v>2022</v>
      </c>
      <c r="Q22" s="202"/>
      <c r="R22" s="11">
        <v>2020</v>
      </c>
      <c r="S22" s="9">
        <v>2021</v>
      </c>
      <c r="T22" s="10">
        <v>2022</v>
      </c>
      <c r="U22" s="202"/>
      <c r="V22" s="11">
        <v>2020</v>
      </c>
      <c r="W22" s="9">
        <v>2021</v>
      </c>
      <c r="X22" s="10">
        <v>2022</v>
      </c>
      <c r="Y22" s="202"/>
      <c r="Z22" s="11">
        <v>2020</v>
      </c>
      <c r="AA22" s="9">
        <v>2021</v>
      </c>
      <c r="AB22" s="10">
        <v>2022</v>
      </c>
    </row>
    <row r="23" spans="1:28" ht="25.5" customHeight="1" x14ac:dyDescent="0.3">
      <c r="B23" s="169"/>
      <c r="C23" s="183" t="s">
        <v>10</v>
      </c>
      <c r="D23" s="8" t="s">
        <v>14</v>
      </c>
      <c r="E23" s="186" t="s">
        <v>19</v>
      </c>
      <c r="F23" s="18" t="s">
        <v>71</v>
      </c>
      <c r="G23" s="18" t="s">
        <v>71</v>
      </c>
      <c r="H23" s="16" t="s">
        <v>71</v>
      </c>
      <c r="I23" s="174" t="s">
        <v>28</v>
      </c>
      <c r="J23" s="18" t="s">
        <v>71</v>
      </c>
      <c r="K23" s="18" t="s">
        <v>71</v>
      </c>
      <c r="L23" s="16" t="s">
        <v>71</v>
      </c>
      <c r="M23" s="174" t="s">
        <v>31</v>
      </c>
      <c r="N23" s="18"/>
      <c r="O23" s="18"/>
      <c r="P23" s="16"/>
      <c r="Q23" s="174" t="s">
        <v>33</v>
      </c>
      <c r="R23" s="18"/>
      <c r="S23" s="18"/>
      <c r="T23" s="16"/>
      <c r="U23" s="174" t="s">
        <v>34</v>
      </c>
      <c r="V23" s="18"/>
      <c r="W23" s="18"/>
      <c r="X23" s="16"/>
      <c r="Y23" s="174" t="s">
        <v>36</v>
      </c>
      <c r="Z23" s="18"/>
      <c r="AA23" s="18"/>
      <c r="AB23" s="16"/>
    </row>
    <row r="24" spans="1:28" ht="25.5" customHeight="1" x14ac:dyDescent="0.3">
      <c r="B24" s="169"/>
      <c r="C24" s="183"/>
      <c r="D24" s="4" t="s">
        <v>15</v>
      </c>
      <c r="E24" s="187"/>
      <c r="F24" s="18" t="s">
        <v>71</v>
      </c>
      <c r="G24" s="18" t="s">
        <v>71</v>
      </c>
      <c r="H24" s="16" t="s">
        <v>71</v>
      </c>
      <c r="I24" s="175"/>
      <c r="J24" s="18" t="s">
        <v>71</v>
      </c>
      <c r="K24" s="18" t="s">
        <v>71</v>
      </c>
      <c r="L24" s="16" t="s">
        <v>71</v>
      </c>
      <c r="M24" s="175"/>
      <c r="N24" s="18"/>
      <c r="O24" s="18"/>
      <c r="P24" s="16"/>
      <c r="Q24" s="175"/>
      <c r="R24" s="18"/>
      <c r="S24" s="18"/>
      <c r="T24" s="16"/>
      <c r="U24" s="175"/>
      <c r="V24" s="18"/>
      <c r="W24" s="18"/>
      <c r="X24" s="16"/>
      <c r="Y24" s="175"/>
      <c r="Z24" s="18"/>
      <c r="AA24" s="18"/>
      <c r="AB24" s="16"/>
    </row>
    <row r="25" spans="1:28" ht="25.5" customHeight="1" x14ac:dyDescent="0.3">
      <c r="B25" s="169"/>
      <c r="C25" s="184"/>
      <c r="D25" s="4" t="s">
        <v>16</v>
      </c>
      <c r="E25" s="188"/>
      <c r="F25" s="18" t="s">
        <v>71</v>
      </c>
      <c r="G25" s="18" t="s">
        <v>71</v>
      </c>
      <c r="H25" s="16" t="s">
        <v>71</v>
      </c>
      <c r="I25" s="176"/>
      <c r="J25" s="18" t="s">
        <v>71</v>
      </c>
      <c r="K25" s="18" t="s">
        <v>71</v>
      </c>
      <c r="L25" s="16" t="s">
        <v>71</v>
      </c>
      <c r="M25" s="176"/>
      <c r="N25" s="18"/>
      <c r="O25" s="18"/>
      <c r="P25" s="16"/>
      <c r="Q25" s="176"/>
      <c r="R25" s="18"/>
      <c r="S25" s="18"/>
      <c r="T25" s="16"/>
      <c r="U25" s="176"/>
      <c r="V25" s="18"/>
      <c r="W25" s="18"/>
      <c r="X25" s="16"/>
      <c r="Y25" s="176"/>
      <c r="Z25" s="18"/>
      <c r="AA25" s="18"/>
      <c r="AB25" s="16"/>
    </row>
    <row r="26" spans="1:28" ht="25.5" customHeight="1" x14ac:dyDescent="0.3">
      <c r="B26" s="169"/>
      <c r="C26" s="182" t="s">
        <v>11</v>
      </c>
      <c r="D26" s="4" t="s">
        <v>14</v>
      </c>
      <c r="E26" s="186" t="s">
        <v>20</v>
      </c>
      <c r="F26" s="18" t="s">
        <v>71</v>
      </c>
      <c r="G26" s="18" t="s">
        <v>71</v>
      </c>
      <c r="H26" s="16" t="s">
        <v>71</v>
      </c>
      <c r="I26" s="174" t="s">
        <v>29</v>
      </c>
      <c r="J26" s="18"/>
      <c r="K26" s="18"/>
      <c r="L26" s="16"/>
      <c r="M26" s="174" t="s">
        <v>39</v>
      </c>
      <c r="N26" s="18" t="s">
        <v>71</v>
      </c>
      <c r="O26" s="18" t="s">
        <v>71</v>
      </c>
      <c r="P26" s="16" t="s">
        <v>71</v>
      </c>
      <c r="Q26" s="174" t="s">
        <v>41</v>
      </c>
      <c r="R26" s="18"/>
      <c r="S26" s="18"/>
      <c r="T26" s="16"/>
      <c r="U26" s="174" t="s">
        <v>35</v>
      </c>
      <c r="V26" s="18"/>
      <c r="W26" s="18"/>
      <c r="X26" s="16"/>
      <c r="Y26" s="174" t="s">
        <v>43</v>
      </c>
      <c r="Z26" s="18"/>
      <c r="AA26" s="18"/>
      <c r="AB26" s="16"/>
    </row>
    <row r="27" spans="1:28" ht="25.5" customHeight="1" x14ac:dyDescent="0.3">
      <c r="B27" s="169"/>
      <c r="C27" s="183"/>
      <c r="D27" s="4" t="s">
        <v>15</v>
      </c>
      <c r="E27" s="187"/>
      <c r="F27" s="18" t="s">
        <v>71</v>
      </c>
      <c r="G27" s="119" t="s">
        <v>71</v>
      </c>
      <c r="H27" s="16" t="s">
        <v>71</v>
      </c>
      <c r="I27" s="175"/>
      <c r="J27" s="18"/>
      <c r="K27" s="18"/>
      <c r="L27" s="16"/>
      <c r="M27" s="175"/>
      <c r="N27" s="18" t="s">
        <v>71</v>
      </c>
      <c r="O27" s="18" t="s">
        <v>71</v>
      </c>
      <c r="P27" s="16" t="s">
        <v>71</v>
      </c>
      <c r="Q27" s="175"/>
      <c r="R27" s="18"/>
      <c r="S27" s="18"/>
      <c r="T27" s="16"/>
      <c r="U27" s="175"/>
      <c r="V27" s="18"/>
      <c r="W27" s="18"/>
      <c r="X27" s="16"/>
      <c r="Y27" s="175"/>
      <c r="Z27" s="18"/>
      <c r="AA27" s="18"/>
      <c r="AB27" s="16"/>
    </row>
    <row r="28" spans="1:28" ht="26.4" customHeight="1" x14ac:dyDescent="0.3">
      <c r="B28" s="169"/>
      <c r="C28" s="184"/>
      <c r="D28" s="4" t="s">
        <v>16</v>
      </c>
      <c r="E28" s="188"/>
      <c r="F28" s="18" t="s">
        <v>71</v>
      </c>
      <c r="G28" s="18" t="s">
        <v>71</v>
      </c>
      <c r="H28" s="16" t="s">
        <v>71</v>
      </c>
      <c r="I28" s="176"/>
      <c r="J28" s="18"/>
      <c r="K28" s="18"/>
      <c r="L28" s="16"/>
      <c r="M28" s="176"/>
      <c r="N28" s="18" t="s">
        <v>71</v>
      </c>
      <c r="O28" s="18" t="s">
        <v>71</v>
      </c>
      <c r="P28" s="16" t="s">
        <v>71</v>
      </c>
      <c r="Q28" s="176"/>
      <c r="R28" s="18"/>
      <c r="S28" s="18"/>
      <c r="T28" s="16"/>
      <c r="U28" s="176"/>
      <c r="V28" s="18"/>
      <c r="W28" s="18"/>
      <c r="X28" s="16"/>
      <c r="Y28" s="176"/>
      <c r="Z28" s="18"/>
      <c r="AA28" s="18"/>
      <c r="AB28" s="16"/>
    </row>
    <row r="29" spans="1:28" ht="25.5" customHeight="1" x14ac:dyDescent="0.3">
      <c r="B29" s="169"/>
      <c r="C29" s="182" t="s">
        <v>12</v>
      </c>
      <c r="D29" s="4" t="s">
        <v>14</v>
      </c>
      <c r="E29" s="186" t="s">
        <v>21</v>
      </c>
      <c r="F29" s="18"/>
      <c r="G29" s="18"/>
      <c r="H29" s="16"/>
      <c r="I29" s="174" t="s">
        <v>24</v>
      </c>
      <c r="J29" s="18" t="s">
        <v>71</v>
      </c>
      <c r="K29" s="18" t="s">
        <v>71</v>
      </c>
      <c r="L29" s="16" t="s">
        <v>71</v>
      </c>
      <c r="M29" s="174" t="s">
        <v>40</v>
      </c>
      <c r="N29" s="18" t="s">
        <v>71</v>
      </c>
      <c r="O29" s="18" t="s">
        <v>71</v>
      </c>
      <c r="P29" s="16" t="s">
        <v>71</v>
      </c>
      <c r="Q29" s="174" t="s">
        <v>42</v>
      </c>
      <c r="R29" s="18"/>
      <c r="S29" s="18"/>
      <c r="T29" s="16"/>
      <c r="U29" s="178"/>
      <c r="V29" s="25"/>
      <c r="W29" s="20"/>
      <c r="X29" s="21"/>
      <c r="Y29" s="174" t="s">
        <v>37</v>
      </c>
      <c r="Z29" s="18"/>
      <c r="AA29" s="18"/>
      <c r="AB29" s="16"/>
    </row>
    <row r="30" spans="1:28" ht="25.5" customHeight="1" x14ac:dyDescent="0.3">
      <c r="B30" s="169"/>
      <c r="C30" s="183"/>
      <c r="D30" s="4" t="s">
        <v>15</v>
      </c>
      <c r="E30" s="187"/>
      <c r="F30" s="18"/>
      <c r="G30" s="18"/>
      <c r="H30" s="16"/>
      <c r="I30" s="175"/>
      <c r="J30" s="18" t="s">
        <v>71</v>
      </c>
      <c r="K30" s="18" t="s">
        <v>71</v>
      </c>
      <c r="L30" s="16" t="s">
        <v>71</v>
      </c>
      <c r="M30" s="175"/>
      <c r="N30" s="18" t="s">
        <v>71</v>
      </c>
      <c r="O30" s="18" t="s">
        <v>71</v>
      </c>
      <c r="P30" s="16" t="s">
        <v>71</v>
      </c>
      <c r="Q30" s="175"/>
      <c r="R30" s="18"/>
      <c r="S30" s="18"/>
      <c r="T30" s="16"/>
      <c r="U30" s="179"/>
      <c r="V30" s="20"/>
      <c r="W30" s="20"/>
      <c r="X30" s="21"/>
      <c r="Y30" s="175"/>
      <c r="Z30" s="18"/>
      <c r="AA30" s="18"/>
      <c r="AB30" s="16"/>
    </row>
    <row r="31" spans="1:28" ht="26.4" customHeight="1" x14ac:dyDescent="0.3">
      <c r="B31" s="169"/>
      <c r="C31" s="184"/>
      <c r="D31" s="4" t="s">
        <v>16</v>
      </c>
      <c r="E31" s="188"/>
      <c r="F31" s="18"/>
      <c r="G31" s="18"/>
      <c r="H31" s="16"/>
      <c r="I31" s="176"/>
      <c r="J31" s="18" t="s">
        <v>71</v>
      </c>
      <c r="K31" s="18" t="s">
        <v>71</v>
      </c>
      <c r="L31" s="16" t="s">
        <v>71</v>
      </c>
      <c r="M31" s="176"/>
      <c r="N31" s="18" t="s">
        <v>71</v>
      </c>
      <c r="O31" s="18" t="s">
        <v>71</v>
      </c>
      <c r="P31" s="16" t="s">
        <v>71</v>
      </c>
      <c r="Q31" s="176"/>
      <c r="R31" s="18"/>
      <c r="S31" s="18"/>
      <c r="T31" s="16"/>
      <c r="U31" s="181"/>
      <c r="V31" s="26"/>
      <c r="W31" s="20"/>
      <c r="X31" s="21"/>
      <c r="Y31" s="176"/>
      <c r="Z31" s="18"/>
      <c r="AA31" s="18"/>
      <c r="AB31" s="16"/>
    </row>
    <row r="32" spans="1:28" ht="25.5" customHeight="1" x14ac:dyDescent="0.3">
      <c r="B32" s="169"/>
      <c r="C32" s="182" t="s">
        <v>13</v>
      </c>
      <c r="D32" s="4" t="s">
        <v>14</v>
      </c>
      <c r="E32" s="186" t="s">
        <v>22</v>
      </c>
      <c r="F32" s="18" t="s">
        <v>71</v>
      </c>
      <c r="G32" s="18" t="s">
        <v>71</v>
      </c>
      <c r="H32" s="16" t="s">
        <v>71</v>
      </c>
      <c r="I32" s="174" t="s">
        <v>30</v>
      </c>
      <c r="J32" s="18" t="s">
        <v>71</v>
      </c>
      <c r="K32" s="18" t="s">
        <v>71</v>
      </c>
      <c r="L32" s="16" t="s">
        <v>71</v>
      </c>
      <c r="M32" s="174" t="s">
        <v>32</v>
      </c>
      <c r="N32" s="18"/>
      <c r="O32" s="18"/>
      <c r="P32" s="16"/>
      <c r="Q32" s="178"/>
      <c r="R32" s="20"/>
      <c r="S32" s="20"/>
      <c r="T32" s="21"/>
      <c r="U32" s="178"/>
      <c r="V32" s="20"/>
      <c r="W32" s="20"/>
      <c r="X32" s="21"/>
      <c r="Y32" s="178"/>
      <c r="Z32" s="20"/>
      <c r="AA32" s="20"/>
      <c r="AB32" s="21"/>
    </row>
    <row r="33" spans="1:28" ht="25.5" customHeight="1" x14ac:dyDescent="0.3">
      <c r="B33" s="169"/>
      <c r="C33" s="183"/>
      <c r="D33" s="4" t="s">
        <v>15</v>
      </c>
      <c r="E33" s="187"/>
      <c r="F33" s="18" t="s">
        <v>71</v>
      </c>
      <c r="G33" s="18" t="s">
        <v>71</v>
      </c>
      <c r="H33" s="16" t="s">
        <v>71</v>
      </c>
      <c r="I33" s="175"/>
      <c r="J33" s="18" t="s">
        <v>71</v>
      </c>
      <c r="K33" s="18" t="s">
        <v>71</v>
      </c>
      <c r="L33" s="16" t="s">
        <v>71</v>
      </c>
      <c r="M33" s="175"/>
      <c r="N33" s="18"/>
      <c r="O33" s="18"/>
      <c r="P33" s="16"/>
      <c r="Q33" s="179"/>
      <c r="R33" s="20"/>
      <c r="S33" s="20"/>
      <c r="T33" s="21"/>
      <c r="U33" s="179"/>
      <c r="V33" s="20"/>
      <c r="W33" s="20"/>
      <c r="X33" s="21"/>
      <c r="Y33" s="179"/>
      <c r="Z33" s="20"/>
      <c r="AA33" s="20"/>
      <c r="AB33" s="21"/>
    </row>
    <row r="34" spans="1:28" ht="25.5" customHeight="1" thickBot="1" x14ac:dyDescent="0.35">
      <c r="B34" s="170"/>
      <c r="C34" s="185"/>
      <c r="D34" s="5" t="s">
        <v>16</v>
      </c>
      <c r="E34" s="189"/>
      <c r="F34" s="19" t="s">
        <v>71</v>
      </c>
      <c r="G34" s="19" t="s">
        <v>71</v>
      </c>
      <c r="H34" s="17" t="s">
        <v>71</v>
      </c>
      <c r="I34" s="177"/>
      <c r="J34" s="19" t="s">
        <v>71</v>
      </c>
      <c r="K34" s="19" t="s">
        <v>71</v>
      </c>
      <c r="L34" s="17" t="s">
        <v>71</v>
      </c>
      <c r="M34" s="177"/>
      <c r="N34" s="19"/>
      <c r="O34" s="19"/>
      <c r="P34" s="17"/>
      <c r="Q34" s="180"/>
      <c r="R34" s="22"/>
      <c r="S34" s="23"/>
      <c r="T34" s="24"/>
      <c r="U34" s="180"/>
      <c r="V34" s="22"/>
      <c r="W34" s="23"/>
      <c r="X34" s="24"/>
      <c r="Y34" s="180"/>
      <c r="Z34" s="22"/>
      <c r="AA34" s="23"/>
      <c r="AB34" s="24"/>
    </row>
    <row r="35" spans="1:28" ht="33" customHeight="1" thickBot="1" x14ac:dyDescent="0.35"/>
    <row r="36" spans="1:28" s="14" customFormat="1" ht="31.95" customHeight="1" thickBot="1" x14ac:dyDescent="0.35">
      <c r="A36" s="13"/>
      <c r="B36" s="37" t="s">
        <v>0</v>
      </c>
      <c r="C36" s="192" t="s">
        <v>17</v>
      </c>
      <c r="D36" s="193"/>
      <c r="E36" s="171" t="s">
        <v>6</v>
      </c>
      <c r="F36" s="172"/>
      <c r="G36" s="172"/>
      <c r="H36" s="173"/>
      <c r="I36" s="171" t="s">
        <v>3</v>
      </c>
      <c r="J36" s="172"/>
      <c r="K36" s="172"/>
      <c r="L36" s="173"/>
      <c r="M36" s="171" t="s">
        <v>4</v>
      </c>
      <c r="N36" s="172"/>
      <c r="O36" s="172"/>
      <c r="P36" s="173"/>
      <c r="Q36" s="171" t="s">
        <v>5</v>
      </c>
      <c r="R36" s="172"/>
      <c r="S36" s="172"/>
      <c r="T36" s="173"/>
      <c r="U36" s="171" t="s">
        <v>7</v>
      </c>
      <c r="V36" s="172"/>
      <c r="W36" s="172"/>
      <c r="X36" s="173"/>
      <c r="Y36" s="171" t="s">
        <v>8</v>
      </c>
      <c r="Z36" s="172"/>
      <c r="AA36" s="172"/>
      <c r="AB36" s="173"/>
    </row>
    <row r="37" spans="1:28" s="12" customFormat="1" ht="54.75" customHeight="1" x14ac:dyDescent="0.3">
      <c r="A37" s="7"/>
      <c r="B37" s="167" t="s">
        <v>58</v>
      </c>
      <c r="C37" s="194" t="s">
        <v>9</v>
      </c>
      <c r="D37" s="195"/>
      <c r="E37" s="197" t="s">
        <v>18</v>
      </c>
      <c r="F37" s="199"/>
      <c r="G37" s="199"/>
      <c r="H37" s="200"/>
      <c r="I37" s="196" t="s">
        <v>23</v>
      </c>
      <c r="J37" s="197"/>
      <c r="K37" s="197"/>
      <c r="L37" s="198"/>
      <c r="M37" s="196" t="s">
        <v>25</v>
      </c>
      <c r="N37" s="197"/>
      <c r="O37" s="197"/>
      <c r="P37" s="198"/>
      <c r="Q37" s="196" t="s">
        <v>38</v>
      </c>
      <c r="R37" s="197"/>
      <c r="S37" s="197"/>
      <c r="T37" s="198"/>
      <c r="U37" s="196" t="s">
        <v>26</v>
      </c>
      <c r="V37" s="197"/>
      <c r="W37" s="197"/>
      <c r="X37" s="198"/>
      <c r="Y37" s="196" t="s">
        <v>27</v>
      </c>
      <c r="Z37" s="197"/>
      <c r="AA37" s="197"/>
      <c r="AB37" s="198"/>
    </row>
    <row r="38" spans="1:28" ht="33.75" customHeight="1" x14ac:dyDescent="0.3">
      <c r="B38" s="168"/>
      <c r="C38" s="203" t="s">
        <v>50</v>
      </c>
      <c r="D38" s="204"/>
      <c r="E38" s="205"/>
      <c r="F38" s="190" t="s">
        <v>51</v>
      </c>
      <c r="G38" s="190"/>
      <c r="H38" s="191"/>
      <c r="I38" s="201" t="s">
        <v>50</v>
      </c>
      <c r="J38" s="190" t="s">
        <v>51</v>
      </c>
      <c r="K38" s="190"/>
      <c r="L38" s="191"/>
      <c r="M38" s="201" t="s">
        <v>50</v>
      </c>
      <c r="N38" s="190" t="s">
        <v>51</v>
      </c>
      <c r="O38" s="190"/>
      <c r="P38" s="191"/>
      <c r="Q38" s="201" t="s">
        <v>50</v>
      </c>
      <c r="R38" s="190" t="s">
        <v>51</v>
      </c>
      <c r="S38" s="190"/>
      <c r="T38" s="191"/>
      <c r="U38" s="201" t="s">
        <v>50</v>
      </c>
      <c r="V38" s="190" t="s">
        <v>51</v>
      </c>
      <c r="W38" s="190"/>
      <c r="X38" s="191"/>
      <c r="Y38" s="201" t="s">
        <v>50</v>
      </c>
      <c r="Z38" s="190" t="s">
        <v>51</v>
      </c>
      <c r="AA38" s="190"/>
      <c r="AB38" s="191"/>
    </row>
    <row r="39" spans="1:28" ht="19.8" customHeight="1" x14ac:dyDescent="0.3">
      <c r="B39" s="168"/>
      <c r="C39" s="206"/>
      <c r="D39" s="207"/>
      <c r="E39" s="208"/>
      <c r="F39" s="11">
        <v>2020</v>
      </c>
      <c r="G39" s="9">
        <v>2021</v>
      </c>
      <c r="H39" s="10">
        <v>2022</v>
      </c>
      <c r="I39" s="202"/>
      <c r="J39" s="11">
        <v>2020</v>
      </c>
      <c r="K39" s="9">
        <v>2021</v>
      </c>
      <c r="L39" s="10">
        <v>2022</v>
      </c>
      <c r="M39" s="202"/>
      <c r="N39" s="11">
        <v>2020</v>
      </c>
      <c r="O39" s="9">
        <v>2021</v>
      </c>
      <c r="P39" s="10">
        <v>2022</v>
      </c>
      <c r="Q39" s="202"/>
      <c r="R39" s="11">
        <v>2020</v>
      </c>
      <c r="S39" s="9">
        <v>2021</v>
      </c>
      <c r="T39" s="10">
        <v>2022</v>
      </c>
      <c r="U39" s="202"/>
      <c r="V39" s="11">
        <v>2020</v>
      </c>
      <c r="W39" s="9">
        <v>2021</v>
      </c>
      <c r="X39" s="10">
        <v>2022</v>
      </c>
      <c r="Y39" s="202"/>
      <c r="Z39" s="11">
        <v>2020</v>
      </c>
      <c r="AA39" s="9">
        <v>2021</v>
      </c>
      <c r="AB39" s="10">
        <v>2022</v>
      </c>
    </row>
    <row r="40" spans="1:28" ht="25.5" customHeight="1" x14ac:dyDescent="0.3">
      <c r="B40" s="169"/>
      <c r="C40" s="183" t="s">
        <v>10</v>
      </c>
      <c r="D40" s="8" t="s">
        <v>14</v>
      </c>
      <c r="E40" s="186" t="s">
        <v>19</v>
      </c>
      <c r="F40" s="18" t="s">
        <v>78</v>
      </c>
      <c r="G40" s="18" t="s">
        <v>78</v>
      </c>
      <c r="H40" s="18" t="s">
        <v>78</v>
      </c>
      <c r="I40" s="174" t="s">
        <v>28</v>
      </c>
      <c r="J40" s="18" t="s">
        <v>78</v>
      </c>
      <c r="K40" s="18" t="s">
        <v>78</v>
      </c>
      <c r="L40" s="16" t="s">
        <v>78</v>
      </c>
      <c r="M40" s="174" t="s">
        <v>31</v>
      </c>
      <c r="N40" s="18" t="s">
        <v>78</v>
      </c>
      <c r="O40" s="18" t="s">
        <v>78</v>
      </c>
      <c r="P40" s="16" t="s">
        <v>78</v>
      </c>
      <c r="Q40" s="174" t="s">
        <v>33</v>
      </c>
      <c r="R40" s="18"/>
      <c r="S40" s="18"/>
      <c r="T40" s="16"/>
      <c r="U40" s="174" t="s">
        <v>34</v>
      </c>
      <c r="V40" s="18" t="s">
        <v>78</v>
      </c>
      <c r="W40" s="18" t="s">
        <v>78</v>
      </c>
      <c r="X40" s="18" t="s">
        <v>78</v>
      </c>
      <c r="Y40" s="174" t="s">
        <v>36</v>
      </c>
      <c r="Z40" s="18" t="s">
        <v>78</v>
      </c>
      <c r="AA40" s="18" t="s">
        <v>78</v>
      </c>
      <c r="AB40" s="16" t="s">
        <v>78</v>
      </c>
    </row>
    <row r="41" spans="1:28" ht="25.5" customHeight="1" x14ac:dyDescent="0.3">
      <c r="B41" s="169"/>
      <c r="C41" s="183"/>
      <c r="D41" s="4" t="s">
        <v>15</v>
      </c>
      <c r="E41" s="187"/>
      <c r="F41" s="18" t="s">
        <v>78</v>
      </c>
      <c r="G41" s="18" t="s">
        <v>78</v>
      </c>
      <c r="H41" s="18" t="s">
        <v>78</v>
      </c>
      <c r="I41" s="175"/>
      <c r="J41" s="18" t="s">
        <v>78</v>
      </c>
      <c r="K41" s="18" t="s">
        <v>78</v>
      </c>
      <c r="L41" s="16" t="s">
        <v>78</v>
      </c>
      <c r="M41" s="175"/>
      <c r="N41" s="18" t="s">
        <v>78</v>
      </c>
      <c r="O41" s="18" t="s">
        <v>78</v>
      </c>
      <c r="P41" s="16" t="s">
        <v>78</v>
      </c>
      <c r="Q41" s="175"/>
      <c r="R41" s="18" t="s">
        <v>78</v>
      </c>
      <c r="S41" s="18" t="s">
        <v>78</v>
      </c>
      <c r="T41" s="18" t="s">
        <v>78</v>
      </c>
      <c r="U41" s="175"/>
      <c r="V41" s="18" t="s">
        <v>78</v>
      </c>
      <c r="W41" s="18" t="s">
        <v>78</v>
      </c>
      <c r="X41" s="18" t="s">
        <v>78</v>
      </c>
      <c r="Y41" s="175"/>
      <c r="Z41" s="18" t="s">
        <v>78</v>
      </c>
      <c r="AA41" s="18" t="s">
        <v>78</v>
      </c>
      <c r="AB41" s="16" t="s">
        <v>78</v>
      </c>
    </row>
    <row r="42" spans="1:28" ht="25.5" customHeight="1" x14ac:dyDescent="0.3">
      <c r="B42" s="169"/>
      <c r="C42" s="184"/>
      <c r="D42" s="4" t="s">
        <v>16</v>
      </c>
      <c r="E42" s="188"/>
      <c r="F42" s="18" t="s">
        <v>78</v>
      </c>
      <c r="G42" s="18" t="s">
        <v>78</v>
      </c>
      <c r="H42" s="18" t="s">
        <v>78</v>
      </c>
      <c r="I42" s="176"/>
      <c r="J42" s="18" t="s">
        <v>78</v>
      </c>
      <c r="K42" s="18" t="s">
        <v>78</v>
      </c>
      <c r="L42" s="16" t="s">
        <v>78</v>
      </c>
      <c r="M42" s="176"/>
      <c r="N42" s="18" t="s">
        <v>78</v>
      </c>
      <c r="O42" s="18" t="s">
        <v>78</v>
      </c>
      <c r="P42" s="16" t="s">
        <v>78</v>
      </c>
      <c r="Q42" s="176"/>
      <c r="R42" s="18" t="s">
        <v>78</v>
      </c>
      <c r="S42" s="18" t="s">
        <v>78</v>
      </c>
      <c r="T42" s="18" t="s">
        <v>78</v>
      </c>
      <c r="U42" s="176"/>
      <c r="V42" s="18" t="s">
        <v>78</v>
      </c>
      <c r="W42" s="18" t="s">
        <v>78</v>
      </c>
      <c r="X42" s="18" t="s">
        <v>78</v>
      </c>
      <c r="Y42" s="176"/>
      <c r="Z42" s="18" t="s">
        <v>78</v>
      </c>
      <c r="AA42" s="18" t="s">
        <v>78</v>
      </c>
      <c r="AB42" s="16" t="s">
        <v>78</v>
      </c>
    </row>
    <row r="43" spans="1:28" ht="25.5" customHeight="1" x14ac:dyDescent="0.3">
      <c r="B43" s="169"/>
      <c r="C43" s="182" t="s">
        <v>11</v>
      </c>
      <c r="D43" s="4" t="s">
        <v>14</v>
      </c>
      <c r="E43" s="186" t="s">
        <v>20</v>
      </c>
      <c r="F43" s="18" t="s">
        <v>78</v>
      </c>
      <c r="G43" s="18" t="s">
        <v>78</v>
      </c>
      <c r="H43" s="18" t="s">
        <v>78</v>
      </c>
      <c r="I43" s="174" t="s">
        <v>29</v>
      </c>
      <c r="J43" s="18" t="s">
        <v>78</v>
      </c>
      <c r="K43" s="18" t="s">
        <v>78</v>
      </c>
      <c r="L43" s="16" t="s">
        <v>78</v>
      </c>
      <c r="M43" s="174" t="s">
        <v>39</v>
      </c>
      <c r="N43" s="18" t="s">
        <v>78</v>
      </c>
      <c r="O43" s="18" t="s">
        <v>78</v>
      </c>
      <c r="P43" s="16" t="s">
        <v>78</v>
      </c>
      <c r="Q43" s="174" t="s">
        <v>41</v>
      </c>
      <c r="R43" s="18" t="s">
        <v>78</v>
      </c>
      <c r="S43" s="18" t="s">
        <v>78</v>
      </c>
      <c r="T43" s="18" t="s">
        <v>78</v>
      </c>
      <c r="U43" s="174" t="s">
        <v>35</v>
      </c>
      <c r="V43" s="18"/>
      <c r="W43" s="18"/>
      <c r="X43" s="16"/>
      <c r="Y43" s="174" t="s">
        <v>43</v>
      </c>
      <c r="Z43" s="18" t="s">
        <v>78</v>
      </c>
      <c r="AA43" s="18" t="s">
        <v>78</v>
      </c>
      <c r="AB43" s="16" t="s">
        <v>78</v>
      </c>
    </row>
    <row r="44" spans="1:28" ht="26.4" customHeight="1" x14ac:dyDescent="0.3">
      <c r="B44" s="169"/>
      <c r="C44" s="183"/>
      <c r="D44" s="4" t="s">
        <v>15</v>
      </c>
      <c r="E44" s="187"/>
      <c r="F44" s="18" t="s">
        <v>78</v>
      </c>
      <c r="G44" s="18" t="s">
        <v>78</v>
      </c>
      <c r="H44" s="18" t="s">
        <v>78</v>
      </c>
      <c r="I44" s="175"/>
      <c r="J44" s="18" t="s">
        <v>78</v>
      </c>
      <c r="K44" s="18" t="s">
        <v>78</v>
      </c>
      <c r="L44" s="16" t="s">
        <v>78</v>
      </c>
      <c r="M44" s="175"/>
      <c r="N44" s="18" t="s">
        <v>78</v>
      </c>
      <c r="O44" s="18" t="s">
        <v>78</v>
      </c>
      <c r="P44" s="16" t="s">
        <v>78</v>
      </c>
      <c r="Q44" s="175"/>
      <c r="R44" s="18" t="s">
        <v>78</v>
      </c>
      <c r="S44" s="18" t="s">
        <v>78</v>
      </c>
      <c r="T44" s="18" t="s">
        <v>78</v>
      </c>
      <c r="U44" s="175"/>
      <c r="V44" s="18" t="s">
        <v>78</v>
      </c>
      <c r="W44" s="18" t="s">
        <v>78</v>
      </c>
      <c r="X44" s="18" t="s">
        <v>78</v>
      </c>
      <c r="Y44" s="175"/>
      <c r="Z44" s="18" t="s">
        <v>78</v>
      </c>
      <c r="AA44" s="18" t="s">
        <v>78</v>
      </c>
      <c r="AB44" s="16" t="s">
        <v>78</v>
      </c>
    </row>
    <row r="45" spans="1:28" ht="25.5" customHeight="1" x14ac:dyDescent="0.3">
      <c r="B45" s="169"/>
      <c r="C45" s="184"/>
      <c r="D45" s="4" t="s">
        <v>16</v>
      </c>
      <c r="E45" s="188"/>
      <c r="F45" s="18" t="s">
        <v>78</v>
      </c>
      <c r="G45" s="18" t="s">
        <v>78</v>
      </c>
      <c r="H45" s="18" t="s">
        <v>78</v>
      </c>
      <c r="I45" s="176"/>
      <c r="J45" s="18" t="s">
        <v>78</v>
      </c>
      <c r="K45" s="18" t="s">
        <v>78</v>
      </c>
      <c r="L45" s="16" t="s">
        <v>78</v>
      </c>
      <c r="M45" s="176"/>
      <c r="N45" s="18" t="s">
        <v>78</v>
      </c>
      <c r="O45" s="18" t="s">
        <v>78</v>
      </c>
      <c r="P45" s="16" t="s">
        <v>78</v>
      </c>
      <c r="Q45" s="176"/>
      <c r="R45" s="18" t="s">
        <v>78</v>
      </c>
      <c r="S45" s="18" t="s">
        <v>78</v>
      </c>
      <c r="T45" s="18" t="s">
        <v>78</v>
      </c>
      <c r="U45" s="176"/>
      <c r="V45" s="18" t="s">
        <v>78</v>
      </c>
      <c r="W45" s="18" t="s">
        <v>78</v>
      </c>
      <c r="X45" s="18" t="s">
        <v>78</v>
      </c>
      <c r="Y45" s="176"/>
      <c r="Z45" s="18" t="s">
        <v>78</v>
      </c>
      <c r="AA45" s="18" t="s">
        <v>78</v>
      </c>
      <c r="AB45" s="16" t="s">
        <v>78</v>
      </c>
    </row>
    <row r="46" spans="1:28" ht="25.5" customHeight="1" x14ac:dyDescent="0.3">
      <c r="B46" s="169"/>
      <c r="C46" s="182" t="s">
        <v>12</v>
      </c>
      <c r="D46" s="4" t="s">
        <v>14</v>
      </c>
      <c r="E46" s="186" t="s">
        <v>21</v>
      </c>
      <c r="F46" s="18"/>
      <c r="G46" s="18"/>
      <c r="H46" s="16"/>
      <c r="I46" s="174" t="s">
        <v>24</v>
      </c>
      <c r="J46" s="18"/>
      <c r="K46" s="18"/>
      <c r="L46" s="16"/>
      <c r="M46" s="174" t="s">
        <v>40</v>
      </c>
      <c r="N46" s="18" t="s">
        <v>78</v>
      </c>
      <c r="O46" s="18" t="s">
        <v>78</v>
      </c>
      <c r="P46" s="16" t="s">
        <v>78</v>
      </c>
      <c r="Q46" s="174" t="s">
        <v>42</v>
      </c>
      <c r="R46" s="18" t="s">
        <v>78</v>
      </c>
      <c r="S46" s="18" t="s">
        <v>78</v>
      </c>
      <c r="T46" s="18" t="s">
        <v>78</v>
      </c>
      <c r="U46" s="178"/>
      <c r="V46" s="25"/>
      <c r="W46" s="20"/>
      <c r="X46" s="21"/>
      <c r="Y46" s="174" t="s">
        <v>37</v>
      </c>
      <c r="Z46" s="18" t="s">
        <v>78</v>
      </c>
      <c r="AA46" s="18" t="s">
        <v>78</v>
      </c>
      <c r="AB46" s="16" t="s">
        <v>78</v>
      </c>
    </row>
    <row r="47" spans="1:28" ht="25.5" customHeight="1" x14ac:dyDescent="0.3">
      <c r="B47" s="169"/>
      <c r="C47" s="183"/>
      <c r="D47" s="4" t="s">
        <v>15</v>
      </c>
      <c r="E47" s="187"/>
      <c r="F47" s="18" t="s">
        <v>78</v>
      </c>
      <c r="G47" s="18" t="s">
        <v>78</v>
      </c>
      <c r="H47" s="18" t="s">
        <v>78</v>
      </c>
      <c r="I47" s="175"/>
      <c r="J47" s="18" t="s">
        <v>78</v>
      </c>
      <c r="K47" s="18" t="s">
        <v>78</v>
      </c>
      <c r="L47" s="16" t="s">
        <v>78</v>
      </c>
      <c r="M47" s="175"/>
      <c r="N47" s="18" t="s">
        <v>78</v>
      </c>
      <c r="O47" s="18" t="s">
        <v>78</v>
      </c>
      <c r="P47" s="16" t="s">
        <v>78</v>
      </c>
      <c r="Q47" s="175"/>
      <c r="R47" s="18" t="s">
        <v>78</v>
      </c>
      <c r="S47" s="18" t="s">
        <v>78</v>
      </c>
      <c r="T47" s="18" t="s">
        <v>78</v>
      </c>
      <c r="U47" s="179"/>
      <c r="V47" s="20"/>
      <c r="W47" s="20"/>
      <c r="X47" s="21"/>
      <c r="Y47" s="175"/>
      <c r="Z47" s="18" t="s">
        <v>78</v>
      </c>
      <c r="AA47" s="18" t="s">
        <v>78</v>
      </c>
      <c r="AB47" s="16" t="s">
        <v>78</v>
      </c>
    </row>
    <row r="48" spans="1:28" ht="26.4" customHeight="1" x14ac:dyDescent="0.3">
      <c r="B48" s="169"/>
      <c r="C48" s="184"/>
      <c r="D48" s="4" t="s">
        <v>16</v>
      </c>
      <c r="E48" s="188"/>
      <c r="F48" s="18" t="s">
        <v>78</v>
      </c>
      <c r="G48" s="18" t="s">
        <v>78</v>
      </c>
      <c r="H48" s="18" t="s">
        <v>78</v>
      </c>
      <c r="I48" s="176"/>
      <c r="J48" s="18" t="s">
        <v>78</v>
      </c>
      <c r="K48" s="18" t="s">
        <v>78</v>
      </c>
      <c r="L48" s="16" t="s">
        <v>78</v>
      </c>
      <c r="M48" s="176"/>
      <c r="N48" s="18" t="s">
        <v>78</v>
      </c>
      <c r="O48" s="18" t="s">
        <v>78</v>
      </c>
      <c r="P48" s="16" t="s">
        <v>78</v>
      </c>
      <c r="Q48" s="176"/>
      <c r="R48" s="18" t="s">
        <v>78</v>
      </c>
      <c r="S48" s="18" t="s">
        <v>78</v>
      </c>
      <c r="T48" s="18" t="s">
        <v>78</v>
      </c>
      <c r="U48" s="181"/>
      <c r="V48" s="26"/>
      <c r="W48" s="20"/>
      <c r="X48" s="21"/>
      <c r="Y48" s="176"/>
      <c r="Z48" s="18" t="s">
        <v>78</v>
      </c>
      <c r="AA48" s="18" t="s">
        <v>78</v>
      </c>
      <c r="AB48" s="16" t="s">
        <v>78</v>
      </c>
    </row>
    <row r="49" spans="1:28" ht="25.5" customHeight="1" x14ac:dyDescent="0.3">
      <c r="B49" s="169"/>
      <c r="C49" s="182" t="s">
        <v>13</v>
      </c>
      <c r="D49" s="4" t="s">
        <v>14</v>
      </c>
      <c r="E49" s="186" t="s">
        <v>22</v>
      </c>
      <c r="F49" s="18" t="s">
        <v>78</v>
      </c>
      <c r="G49" s="18" t="s">
        <v>78</v>
      </c>
      <c r="H49" s="18" t="s">
        <v>78</v>
      </c>
      <c r="I49" s="174" t="s">
        <v>30</v>
      </c>
      <c r="J49" s="18"/>
      <c r="K49" s="18"/>
      <c r="L49" s="16"/>
      <c r="M49" s="174" t="s">
        <v>32</v>
      </c>
      <c r="N49" s="18" t="s">
        <v>78</v>
      </c>
      <c r="O49" s="18" t="s">
        <v>78</v>
      </c>
      <c r="P49" s="16" t="s">
        <v>78</v>
      </c>
      <c r="Q49" s="178"/>
      <c r="R49" s="20"/>
      <c r="S49" s="20"/>
      <c r="T49" s="21"/>
      <c r="U49" s="178"/>
      <c r="V49" s="20"/>
      <c r="W49" s="20"/>
      <c r="X49" s="21"/>
      <c r="Y49" s="178"/>
      <c r="Z49" s="20"/>
      <c r="AA49" s="20"/>
      <c r="AB49" s="21"/>
    </row>
    <row r="50" spans="1:28" ht="25.5" customHeight="1" x14ac:dyDescent="0.3">
      <c r="B50" s="169"/>
      <c r="C50" s="183"/>
      <c r="D50" s="4" t="s">
        <v>15</v>
      </c>
      <c r="E50" s="187"/>
      <c r="F50" s="18" t="s">
        <v>78</v>
      </c>
      <c r="G50" s="18" t="s">
        <v>78</v>
      </c>
      <c r="H50" s="18" t="s">
        <v>78</v>
      </c>
      <c r="I50" s="175"/>
      <c r="J50" s="18" t="s">
        <v>78</v>
      </c>
      <c r="K50" s="18" t="s">
        <v>78</v>
      </c>
      <c r="L50" s="16" t="s">
        <v>78</v>
      </c>
      <c r="M50" s="175"/>
      <c r="N50" s="18" t="s">
        <v>78</v>
      </c>
      <c r="O50" s="18" t="s">
        <v>78</v>
      </c>
      <c r="P50" s="16" t="s">
        <v>78</v>
      </c>
      <c r="Q50" s="179"/>
      <c r="R50" s="20"/>
      <c r="S50" s="20"/>
      <c r="T50" s="21"/>
      <c r="U50" s="179"/>
      <c r="V50" s="20"/>
      <c r="W50" s="20"/>
      <c r="X50" s="21"/>
      <c r="Y50" s="179"/>
      <c r="Z50" s="20"/>
      <c r="AA50" s="20"/>
      <c r="AB50" s="21"/>
    </row>
    <row r="51" spans="1:28" ht="25.5" customHeight="1" thickBot="1" x14ac:dyDescent="0.35">
      <c r="B51" s="170"/>
      <c r="C51" s="185"/>
      <c r="D51" s="5" t="s">
        <v>16</v>
      </c>
      <c r="E51" s="189"/>
      <c r="F51" s="19" t="s">
        <v>78</v>
      </c>
      <c r="G51" s="19" t="s">
        <v>78</v>
      </c>
      <c r="H51" s="17" t="s">
        <v>78</v>
      </c>
      <c r="I51" s="177"/>
      <c r="J51" s="19" t="s">
        <v>78</v>
      </c>
      <c r="K51" s="19" t="s">
        <v>78</v>
      </c>
      <c r="L51" s="17" t="s">
        <v>78</v>
      </c>
      <c r="M51" s="177"/>
      <c r="N51" s="19" t="s">
        <v>78</v>
      </c>
      <c r="O51" s="19" t="s">
        <v>78</v>
      </c>
      <c r="P51" s="17" t="s">
        <v>78</v>
      </c>
      <c r="Q51" s="180"/>
      <c r="R51" s="22"/>
      <c r="S51" s="23"/>
      <c r="T51" s="24"/>
      <c r="U51" s="180"/>
      <c r="V51" s="22"/>
      <c r="W51" s="23"/>
      <c r="X51" s="24"/>
      <c r="Y51" s="180"/>
      <c r="Z51" s="22"/>
      <c r="AA51" s="23"/>
      <c r="AB51" s="24"/>
    </row>
    <row r="52" spans="1:28" ht="33" customHeight="1" thickBot="1" x14ac:dyDescent="0.35"/>
    <row r="53" spans="1:28" s="14" customFormat="1" ht="31.95" customHeight="1" thickBot="1" x14ac:dyDescent="0.35">
      <c r="A53" s="13"/>
      <c r="B53" s="37" t="s">
        <v>0</v>
      </c>
      <c r="C53" s="192" t="s">
        <v>17</v>
      </c>
      <c r="D53" s="193"/>
      <c r="E53" s="171" t="s">
        <v>6</v>
      </c>
      <c r="F53" s="172"/>
      <c r="G53" s="172"/>
      <c r="H53" s="173"/>
      <c r="I53" s="171" t="s">
        <v>3</v>
      </c>
      <c r="J53" s="172"/>
      <c r="K53" s="172"/>
      <c r="L53" s="173"/>
      <c r="M53" s="171" t="s">
        <v>4</v>
      </c>
      <c r="N53" s="172"/>
      <c r="O53" s="172"/>
      <c r="P53" s="173"/>
      <c r="Q53" s="171" t="s">
        <v>5</v>
      </c>
      <c r="R53" s="172"/>
      <c r="S53" s="172"/>
      <c r="T53" s="173"/>
      <c r="U53" s="171" t="s">
        <v>7</v>
      </c>
      <c r="V53" s="172"/>
      <c r="W53" s="172"/>
      <c r="X53" s="173"/>
      <c r="Y53" s="171" t="s">
        <v>8</v>
      </c>
      <c r="Z53" s="172"/>
      <c r="AA53" s="172"/>
      <c r="AB53" s="173"/>
    </row>
    <row r="54" spans="1:28" ht="54.75" customHeight="1" x14ac:dyDescent="0.3">
      <c r="B54" s="167" t="s">
        <v>94</v>
      </c>
      <c r="C54" s="209" t="s">
        <v>9</v>
      </c>
      <c r="D54" s="210"/>
      <c r="E54" s="197" t="s">
        <v>18</v>
      </c>
      <c r="F54" s="199"/>
      <c r="G54" s="199"/>
      <c r="H54" s="200"/>
      <c r="I54" s="196" t="s">
        <v>23</v>
      </c>
      <c r="J54" s="197"/>
      <c r="K54" s="197"/>
      <c r="L54" s="198"/>
      <c r="M54" s="196" t="s">
        <v>25</v>
      </c>
      <c r="N54" s="197"/>
      <c r="O54" s="197"/>
      <c r="P54" s="198"/>
      <c r="Q54" s="196" t="s">
        <v>38</v>
      </c>
      <c r="R54" s="197"/>
      <c r="S54" s="197"/>
      <c r="T54" s="198"/>
      <c r="U54" s="196" t="s">
        <v>26</v>
      </c>
      <c r="V54" s="197"/>
      <c r="W54" s="197"/>
      <c r="X54" s="198"/>
      <c r="Y54" s="196" t="s">
        <v>27</v>
      </c>
      <c r="Z54" s="197"/>
      <c r="AA54" s="197"/>
      <c r="AB54" s="198"/>
    </row>
    <row r="55" spans="1:28" ht="33.75" customHeight="1" x14ac:dyDescent="0.3">
      <c r="B55" s="168"/>
      <c r="C55" s="203" t="s">
        <v>50</v>
      </c>
      <c r="D55" s="211"/>
      <c r="E55" s="212"/>
      <c r="F55" s="190" t="s">
        <v>51</v>
      </c>
      <c r="G55" s="190"/>
      <c r="H55" s="191"/>
      <c r="I55" s="201" t="s">
        <v>50</v>
      </c>
      <c r="J55" s="190" t="s">
        <v>51</v>
      </c>
      <c r="K55" s="190"/>
      <c r="L55" s="191"/>
      <c r="M55" s="201" t="s">
        <v>50</v>
      </c>
      <c r="N55" s="190" t="s">
        <v>51</v>
      </c>
      <c r="O55" s="190"/>
      <c r="P55" s="191"/>
      <c r="Q55" s="201" t="s">
        <v>50</v>
      </c>
      <c r="R55" s="190" t="s">
        <v>51</v>
      </c>
      <c r="S55" s="190"/>
      <c r="T55" s="191"/>
      <c r="U55" s="201" t="s">
        <v>50</v>
      </c>
      <c r="V55" s="190" t="s">
        <v>51</v>
      </c>
      <c r="W55" s="190"/>
      <c r="X55" s="191"/>
      <c r="Y55" s="201" t="s">
        <v>50</v>
      </c>
      <c r="Z55" s="190" t="s">
        <v>51</v>
      </c>
      <c r="AA55" s="190"/>
      <c r="AB55" s="191"/>
    </row>
    <row r="56" spans="1:28" ht="19.8" customHeight="1" x14ac:dyDescent="0.3">
      <c r="B56" s="168"/>
      <c r="C56" s="213"/>
      <c r="D56" s="214"/>
      <c r="E56" s="215"/>
      <c r="F56" s="11">
        <v>2020</v>
      </c>
      <c r="G56" s="9">
        <v>2021</v>
      </c>
      <c r="H56" s="10">
        <v>2022</v>
      </c>
      <c r="I56" s="216"/>
      <c r="J56" s="11">
        <v>2020</v>
      </c>
      <c r="K56" s="9">
        <v>2021</v>
      </c>
      <c r="L56" s="10">
        <v>2022</v>
      </c>
      <c r="M56" s="216"/>
      <c r="N56" s="11">
        <v>2020</v>
      </c>
      <c r="O56" s="9">
        <v>2021</v>
      </c>
      <c r="P56" s="10">
        <v>2022</v>
      </c>
      <c r="Q56" s="216"/>
      <c r="R56" s="11">
        <v>2020</v>
      </c>
      <c r="S56" s="9">
        <v>2021</v>
      </c>
      <c r="T56" s="10">
        <v>2022</v>
      </c>
      <c r="U56" s="216"/>
      <c r="V56" s="11">
        <v>2020</v>
      </c>
      <c r="W56" s="9">
        <v>2021</v>
      </c>
      <c r="X56" s="10">
        <v>2022</v>
      </c>
      <c r="Y56" s="216"/>
      <c r="Z56" s="11">
        <v>2020</v>
      </c>
      <c r="AA56" s="9">
        <v>2021</v>
      </c>
      <c r="AB56" s="10">
        <v>2022</v>
      </c>
    </row>
    <row r="57" spans="1:28" ht="25.5" customHeight="1" x14ac:dyDescent="0.3">
      <c r="B57" s="169"/>
      <c r="C57" s="183" t="s">
        <v>10</v>
      </c>
      <c r="D57" s="72" t="s">
        <v>14</v>
      </c>
      <c r="E57" s="217" t="s">
        <v>19</v>
      </c>
      <c r="F57" s="74" t="s">
        <v>93</v>
      </c>
      <c r="G57" s="74" t="s">
        <v>93</v>
      </c>
      <c r="H57" s="74" t="s">
        <v>93</v>
      </c>
      <c r="I57" s="220" t="s">
        <v>28</v>
      </c>
      <c r="J57" s="74" t="s">
        <v>93</v>
      </c>
      <c r="K57" s="74" t="s">
        <v>93</v>
      </c>
      <c r="L57" s="75" t="s">
        <v>93</v>
      </c>
      <c r="M57" s="220" t="s">
        <v>31</v>
      </c>
      <c r="N57" s="74"/>
      <c r="O57" s="74"/>
      <c r="P57" s="75"/>
      <c r="Q57" s="220" t="s">
        <v>33</v>
      </c>
      <c r="R57" s="74" t="s">
        <v>93</v>
      </c>
      <c r="S57" s="74" t="s">
        <v>93</v>
      </c>
      <c r="T57" s="74" t="s">
        <v>93</v>
      </c>
      <c r="U57" s="220" t="s">
        <v>34</v>
      </c>
      <c r="V57" s="74" t="s">
        <v>93</v>
      </c>
      <c r="W57" s="74" t="s">
        <v>93</v>
      </c>
      <c r="X57" s="74" t="s">
        <v>93</v>
      </c>
      <c r="Y57" s="220" t="s">
        <v>36</v>
      </c>
      <c r="Z57" s="74" t="s">
        <v>93</v>
      </c>
      <c r="AA57" s="74" t="s">
        <v>93</v>
      </c>
      <c r="AB57" s="75" t="s">
        <v>93</v>
      </c>
    </row>
    <row r="58" spans="1:28" ht="25.5" customHeight="1" x14ac:dyDescent="0.3">
      <c r="B58" s="169"/>
      <c r="C58" s="183"/>
      <c r="D58" s="76" t="s">
        <v>15</v>
      </c>
      <c r="E58" s="218"/>
      <c r="F58" s="74" t="s">
        <v>93</v>
      </c>
      <c r="G58" s="74" t="s">
        <v>93</v>
      </c>
      <c r="H58" s="74" t="s">
        <v>93</v>
      </c>
      <c r="I58" s="221"/>
      <c r="J58" s="74" t="s">
        <v>93</v>
      </c>
      <c r="K58" s="74" t="s">
        <v>93</v>
      </c>
      <c r="L58" s="75" t="s">
        <v>93</v>
      </c>
      <c r="M58" s="221"/>
      <c r="N58" s="74" t="s">
        <v>93</v>
      </c>
      <c r="O58" s="74" t="s">
        <v>93</v>
      </c>
      <c r="P58" s="74" t="s">
        <v>93</v>
      </c>
      <c r="Q58" s="221"/>
      <c r="R58" s="74" t="s">
        <v>93</v>
      </c>
      <c r="S58" s="74" t="s">
        <v>93</v>
      </c>
      <c r="T58" s="74" t="s">
        <v>93</v>
      </c>
      <c r="U58" s="221"/>
      <c r="V58" s="74" t="s">
        <v>93</v>
      </c>
      <c r="W58" s="74" t="s">
        <v>93</v>
      </c>
      <c r="X58" s="74" t="s">
        <v>93</v>
      </c>
      <c r="Y58" s="221"/>
      <c r="Z58" s="74" t="s">
        <v>93</v>
      </c>
      <c r="AA58" s="74" t="s">
        <v>93</v>
      </c>
      <c r="AB58" s="75" t="s">
        <v>93</v>
      </c>
    </row>
    <row r="59" spans="1:28" ht="25.5" customHeight="1" x14ac:dyDescent="0.3">
      <c r="B59" s="169"/>
      <c r="C59" s="184"/>
      <c r="D59" s="76" t="s">
        <v>16</v>
      </c>
      <c r="E59" s="219"/>
      <c r="F59" s="74" t="s">
        <v>93</v>
      </c>
      <c r="G59" s="74" t="s">
        <v>93</v>
      </c>
      <c r="H59" s="74" t="s">
        <v>93</v>
      </c>
      <c r="I59" s="222"/>
      <c r="J59" s="74" t="s">
        <v>93</v>
      </c>
      <c r="K59" s="74" t="s">
        <v>93</v>
      </c>
      <c r="L59" s="75" t="s">
        <v>93</v>
      </c>
      <c r="M59" s="222"/>
      <c r="N59" s="74" t="s">
        <v>93</v>
      </c>
      <c r="O59" s="74" t="s">
        <v>93</v>
      </c>
      <c r="P59" s="74" t="s">
        <v>93</v>
      </c>
      <c r="Q59" s="222"/>
      <c r="R59" s="74" t="s">
        <v>93</v>
      </c>
      <c r="S59" s="74" t="s">
        <v>93</v>
      </c>
      <c r="T59" s="74" t="s">
        <v>93</v>
      </c>
      <c r="U59" s="222"/>
      <c r="V59" s="74" t="s">
        <v>93</v>
      </c>
      <c r="W59" s="74" t="s">
        <v>93</v>
      </c>
      <c r="X59" s="74" t="s">
        <v>93</v>
      </c>
      <c r="Y59" s="222"/>
      <c r="Z59" s="74" t="s">
        <v>93</v>
      </c>
      <c r="AA59" s="74" t="s">
        <v>93</v>
      </c>
      <c r="AB59" s="75" t="s">
        <v>93</v>
      </c>
    </row>
    <row r="60" spans="1:28" ht="25.5" customHeight="1" x14ac:dyDescent="0.3">
      <c r="B60" s="169"/>
      <c r="C60" s="182" t="s">
        <v>11</v>
      </c>
      <c r="D60" s="76" t="s">
        <v>14</v>
      </c>
      <c r="E60" s="217" t="s">
        <v>20</v>
      </c>
      <c r="F60" s="74" t="s">
        <v>93</v>
      </c>
      <c r="G60" s="74" t="s">
        <v>93</v>
      </c>
      <c r="H60" s="74" t="s">
        <v>93</v>
      </c>
      <c r="I60" s="220" t="s">
        <v>29</v>
      </c>
      <c r="J60" s="74" t="s">
        <v>93</v>
      </c>
      <c r="K60" s="74" t="s">
        <v>93</v>
      </c>
      <c r="L60" s="75" t="s">
        <v>93</v>
      </c>
      <c r="M60" s="220" t="s">
        <v>39</v>
      </c>
      <c r="N60" s="74" t="s">
        <v>93</v>
      </c>
      <c r="O60" s="74" t="s">
        <v>93</v>
      </c>
      <c r="P60" s="74" t="s">
        <v>93</v>
      </c>
      <c r="Q60" s="220" t="s">
        <v>41</v>
      </c>
      <c r="R60" s="74" t="s">
        <v>93</v>
      </c>
      <c r="S60" s="74" t="s">
        <v>93</v>
      </c>
      <c r="T60" s="74" t="s">
        <v>93</v>
      </c>
      <c r="U60" s="220" t="s">
        <v>35</v>
      </c>
      <c r="V60" s="74" t="s">
        <v>93</v>
      </c>
      <c r="W60" s="74" t="s">
        <v>93</v>
      </c>
      <c r="X60" s="74" t="s">
        <v>93</v>
      </c>
      <c r="Y60" s="220" t="s">
        <v>43</v>
      </c>
      <c r="Z60" s="74" t="s">
        <v>93</v>
      </c>
      <c r="AA60" s="74" t="s">
        <v>93</v>
      </c>
      <c r="AB60" s="75" t="s">
        <v>93</v>
      </c>
    </row>
    <row r="61" spans="1:28" ht="25.5" customHeight="1" x14ac:dyDescent="0.3">
      <c r="B61" s="169"/>
      <c r="C61" s="183"/>
      <c r="D61" s="76" t="s">
        <v>15</v>
      </c>
      <c r="E61" s="218"/>
      <c r="F61" s="74" t="s">
        <v>93</v>
      </c>
      <c r="G61" s="74" t="s">
        <v>93</v>
      </c>
      <c r="H61" s="74" t="s">
        <v>93</v>
      </c>
      <c r="I61" s="221"/>
      <c r="J61" s="74" t="s">
        <v>93</v>
      </c>
      <c r="K61" s="74" t="s">
        <v>93</v>
      </c>
      <c r="L61" s="75" t="s">
        <v>93</v>
      </c>
      <c r="M61" s="221"/>
      <c r="N61" s="74" t="s">
        <v>93</v>
      </c>
      <c r="O61" s="74" t="s">
        <v>93</v>
      </c>
      <c r="P61" s="74" t="s">
        <v>93</v>
      </c>
      <c r="Q61" s="221"/>
      <c r="R61" s="74" t="s">
        <v>93</v>
      </c>
      <c r="S61" s="74" t="s">
        <v>93</v>
      </c>
      <c r="T61" s="74" t="s">
        <v>93</v>
      </c>
      <c r="U61" s="221"/>
      <c r="V61" s="74" t="s">
        <v>93</v>
      </c>
      <c r="W61" s="74" t="s">
        <v>93</v>
      </c>
      <c r="X61" s="74" t="s">
        <v>93</v>
      </c>
      <c r="Y61" s="221"/>
      <c r="Z61" s="74" t="s">
        <v>93</v>
      </c>
      <c r="AA61" s="74" t="s">
        <v>93</v>
      </c>
      <c r="AB61" s="75" t="s">
        <v>93</v>
      </c>
    </row>
    <row r="62" spans="1:28" ht="25.5" customHeight="1" x14ac:dyDescent="0.3">
      <c r="B62" s="169"/>
      <c r="C62" s="184"/>
      <c r="D62" s="76" t="s">
        <v>16</v>
      </c>
      <c r="E62" s="219"/>
      <c r="F62" s="74" t="s">
        <v>93</v>
      </c>
      <c r="G62" s="74" t="s">
        <v>93</v>
      </c>
      <c r="H62" s="74" t="s">
        <v>93</v>
      </c>
      <c r="I62" s="222"/>
      <c r="J62" s="74" t="s">
        <v>93</v>
      </c>
      <c r="K62" s="74" t="s">
        <v>93</v>
      </c>
      <c r="L62" s="75" t="s">
        <v>93</v>
      </c>
      <c r="M62" s="222"/>
      <c r="N62" s="74" t="s">
        <v>93</v>
      </c>
      <c r="O62" s="74" t="s">
        <v>93</v>
      </c>
      <c r="P62" s="74" t="s">
        <v>93</v>
      </c>
      <c r="Q62" s="222"/>
      <c r="R62" s="74" t="s">
        <v>93</v>
      </c>
      <c r="S62" s="74" t="s">
        <v>93</v>
      </c>
      <c r="T62" s="74" t="s">
        <v>93</v>
      </c>
      <c r="U62" s="222"/>
      <c r="V62" s="74" t="s">
        <v>93</v>
      </c>
      <c r="W62" s="74" t="s">
        <v>93</v>
      </c>
      <c r="X62" s="74" t="s">
        <v>93</v>
      </c>
      <c r="Y62" s="222"/>
      <c r="Z62" s="74" t="s">
        <v>93</v>
      </c>
      <c r="AA62" s="74" t="s">
        <v>93</v>
      </c>
      <c r="AB62" s="75" t="s">
        <v>93</v>
      </c>
    </row>
    <row r="63" spans="1:28" ht="25.5" customHeight="1" x14ac:dyDescent="0.3">
      <c r="B63" s="169"/>
      <c r="C63" s="182" t="s">
        <v>12</v>
      </c>
      <c r="D63" s="76" t="s">
        <v>14</v>
      </c>
      <c r="E63" s="217" t="s">
        <v>21</v>
      </c>
      <c r="F63" s="74" t="s">
        <v>93</v>
      </c>
      <c r="G63" s="74" t="s">
        <v>93</v>
      </c>
      <c r="H63" s="74" t="s">
        <v>93</v>
      </c>
      <c r="I63" s="220" t="s">
        <v>24</v>
      </c>
      <c r="J63" s="74" t="s">
        <v>93</v>
      </c>
      <c r="K63" s="74" t="s">
        <v>93</v>
      </c>
      <c r="L63" s="75" t="s">
        <v>93</v>
      </c>
      <c r="M63" s="220" t="s">
        <v>40</v>
      </c>
      <c r="N63" s="74" t="s">
        <v>93</v>
      </c>
      <c r="O63" s="74" t="s">
        <v>93</v>
      </c>
      <c r="P63" s="74" t="s">
        <v>93</v>
      </c>
      <c r="Q63" s="220" t="s">
        <v>42</v>
      </c>
      <c r="R63" s="74" t="s">
        <v>93</v>
      </c>
      <c r="S63" s="74" t="s">
        <v>93</v>
      </c>
      <c r="T63" s="74" t="s">
        <v>93</v>
      </c>
      <c r="U63" s="223"/>
      <c r="V63" s="77"/>
      <c r="W63" s="78"/>
      <c r="X63" s="79"/>
      <c r="Y63" s="220" t="s">
        <v>37</v>
      </c>
      <c r="Z63" s="74" t="s">
        <v>93</v>
      </c>
      <c r="AA63" s="74" t="s">
        <v>93</v>
      </c>
      <c r="AB63" s="75" t="s">
        <v>93</v>
      </c>
    </row>
    <row r="64" spans="1:28" ht="25.5" customHeight="1" x14ac:dyDescent="0.3">
      <c r="B64" s="169"/>
      <c r="C64" s="183"/>
      <c r="D64" s="76" t="s">
        <v>15</v>
      </c>
      <c r="E64" s="218"/>
      <c r="F64" s="74" t="s">
        <v>93</v>
      </c>
      <c r="G64" s="74" t="s">
        <v>93</v>
      </c>
      <c r="H64" s="74" t="s">
        <v>93</v>
      </c>
      <c r="I64" s="221"/>
      <c r="J64" s="74" t="s">
        <v>93</v>
      </c>
      <c r="K64" s="74" t="s">
        <v>93</v>
      </c>
      <c r="L64" s="75" t="s">
        <v>93</v>
      </c>
      <c r="M64" s="221"/>
      <c r="N64" s="74" t="s">
        <v>93</v>
      </c>
      <c r="O64" s="74" t="s">
        <v>93</v>
      </c>
      <c r="P64" s="74" t="s">
        <v>93</v>
      </c>
      <c r="Q64" s="221"/>
      <c r="R64" s="74" t="s">
        <v>93</v>
      </c>
      <c r="S64" s="74" t="s">
        <v>93</v>
      </c>
      <c r="T64" s="74" t="s">
        <v>93</v>
      </c>
      <c r="U64" s="224"/>
      <c r="V64" s="78"/>
      <c r="W64" s="78"/>
      <c r="X64" s="79"/>
      <c r="Y64" s="221"/>
      <c r="Z64" s="74" t="s">
        <v>93</v>
      </c>
      <c r="AA64" s="74" t="s">
        <v>93</v>
      </c>
      <c r="AB64" s="75" t="s">
        <v>93</v>
      </c>
    </row>
    <row r="65" spans="1:28" ht="26.4" customHeight="1" x14ac:dyDescent="0.3">
      <c r="B65" s="169"/>
      <c r="C65" s="184"/>
      <c r="D65" s="76" t="s">
        <v>16</v>
      </c>
      <c r="E65" s="219"/>
      <c r="F65" s="74" t="s">
        <v>93</v>
      </c>
      <c r="G65" s="74" t="s">
        <v>93</v>
      </c>
      <c r="H65" s="74" t="s">
        <v>93</v>
      </c>
      <c r="I65" s="222"/>
      <c r="J65" s="74" t="s">
        <v>93</v>
      </c>
      <c r="K65" s="74" t="s">
        <v>93</v>
      </c>
      <c r="L65" s="75" t="s">
        <v>93</v>
      </c>
      <c r="M65" s="222"/>
      <c r="N65" s="74" t="s">
        <v>93</v>
      </c>
      <c r="O65" s="74" t="s">
        <v>93</v>
      </c>
      <c r="P65" s="74" t="s">
        <v>93</v>
      </c>
      <c r="Q65" s="222"/>
      <c r="R65" s="74" t="s">
        <v>93</v>
      </c>
      <c r="S65" s="74" t="s">
        <v>93</v>
      </c>
      <c r="T65" s="74" t="s">
        <v>93</v>
      </c>
      <c r="U65" s="225"/>
      <c r="V65" s="80"/>
      <c r="W65" s="78"/>
      <c r="X65" s="79"/>
      <c r="Y65" s="222"/>
      <c r="Z65" s="74" t="s">
        <v>93</v>
      </c>
      <c r="AA65" s="74" t="s">
        <v>93</v>
      </c>
      <c r="AB65" s="75" t="s">
        <v>93</v>
      </c>
    </row>
    <row r="66" spans="1:28" ht="25.5" customHeight="1" x14ac:dyDescent="0.3">
      <c r="B66" s="169"/>
      <c r="C66" s="182" t="s">
        <v>13</v>
      </c>
      <c r="D66" s="76" t="s">
        <v>14</v>
      </c>
      <c r="E66" s="217" t="s">
        <v>22</v>
      </c>
      <c r="F66" s="74" t="s">
        <v>93</v>
      </c>
      <c r="G66" s="74" t="s">
        <v>93</v>
      </c>
      <c r="H66" s="74" t="s">
        <v>93</v>
      </c>
      <c r="I66" s="220" t="s">
        <v>30</v>
      </c>
      <c r="J66" s="74" t="s">
        <v>93</v>
      </c>
      <c r="K66" s="74" t="s">
        <v>93</v>
      </c>
      <c r="L66" s="75" t="s">
        <v>93</v>
      </c>
      <c r="M66" s="220" t="s">
        <v>32</v>
      </c>
      <c r="N66" s="74" t="s">
        <v>93</v>
      </c>
      <c r="O66" s="74" t="s">
        <v>93</v>
      </c>
      <c r="P66" s="74" t="s">
        <v>93</v>
      </c>
      <c r="Q66" s="223"/>
      <c r="R66" s="78"/>
      <c r="S66" s="78"/>
      <c r="T66" s="79"/>
      <c r="U66" s="223"/>
      <c r="V66" s="78"/>
      <c r="W66" s="78"/>
      <c r="X66" s="79"/>
      <c r="Y66" s="223"/>
      <c r="Z66" s="78"/>
      <c r="AA66" s="78"/>
      <c r="AB66" s="79"/>
    </row>
    <row r="67" spans="1:28" ht="25.5" customHeight="1" x14ac:dyDescent="0.3">
      <c r="B67" s="169"/>
      <c r="C67" s="183"/>
      <c r="D67" s="76" t="s">
        <v>15</v>
      </c>
      <c r="E67" s="218"/>
      <c r="F67" s="74" t="s">
        <v>93</v>
      </c>
      <c r="G67" s="74" t="s">
        <v>93</v>
      </c>
      <c r="H67" s="74" t="s">
        <v>93</v>
      </c>
      <c r="I67" s="221"/>
      <c r="J67" s="74" t="s">
        <v>93</v>
      </c>
      <c r="K67" s="74" t="s">
        <v>93</v>
      </c>
      <c r="L67" s="75" t="s">
        <v>93</v>
      </c>
      <c r="M67" s="221"/>
      <c r="N67" s="74" t="s">
        <v>93</v>
      </c>
      <c r="O67" s="74" t="s">
        <v>93</v>
      </c>
      <c r="P67" s="74" t="s">
        <v>93</v>
      </c>
      <c r="Q67" s="224"/>
      <c r="R67" s="78"/>
      <c r="S67" s="78"/>
      <c r="T67" s="79"/>
      <c r="U67" s="224"/>
      <c r="V67" s="78"/>
      <c r="W67" s="78"/>
      <c r="X67" s="79"/>
      <c r="Y67" s="224"/>
      <c r="Z67" s="78"/>
      <c r="AA67" s="78"/>
      <c r="AB67" s="79"/>
    </row>
    <row r="68" spans="1:28" ht="25.5" customHeight="1" thickBot="1" x14ac:dyDescent="0.35">
      <c r="B68" s="170"/>
      <c r="C68" s="185"/>
      <c r="D68" s="81" t="s">
        <v>16</v>
      </c>
      <c r="E68" s="227"/>
      <c r="F68" s="117" t="s">
        <v>93</v>
      </c>
      <c r="G68" s="117" t="s">
        <v>93</v>
      </c>
      <c r="H68" s="116" t="s">
        <v>93</v>
      </c>
      <c r="I68" s="228"/>
      <c r="J68" s="117" t="s">
        <v>93</v>
      </c>
      <c r="K68" s="117" t="s">
        <v>93</v>
      </c>
      <c r="L68" s="116" t="s">
        <v>93</v>
      </c>
      <c r="M68" s="228"/>
      <c r="N68" s="117" t="s">
        <v>93</v>
      </c>
      <c r="O68" s="117" t="s">
        <v>93</v>
      </c>
      <c r="P68" s="116" t="s">
        <v>93</v>
      </c>
      <c r="Q68" s="226"/>
      <c r="R68" s="83"/>
      <c r="S68" s="84"/>
      <c r="T68" s="85"/>
      <c r="U68" s="226"/>
      <c r="V68" s="83"/>
      <c r="W68" s="84"/>
      <c r="X68" s="85"/>
      <c r="Y68" s="226"/>
      <c r="Z68" s="83"/>
      <c r="AA68" s="84"/>
      <c r="AB68" s="85"/>
    </row>
    <row r="69" spans="1:28" ht="33" customHeight="1" thickBot="1" x14ac:dyDescent="0.35"/>
    <row r="70" spans="1:28" s="14" customFormat="1" ht="31.95" customHeight="1" thickBot="1" x14ac:dyDescent="0.35">
      <c r="A70" s="13"/>
      <c r="B70" s="37" t="s">
        <v>0</v>
      </c>
      <c r="C70" s="192" t="s">
        <v>17</v>
      </c>
      <c r="D70" s="193"/>
      <c r="E70" s="171" t="s">
        <v>6</v>
      </c>
      <c r="F70" s="172"/>
      <c r="G70" s="172"/>
      <c r="H70" s="173"/>
      <c r="I70" s="171" t="s">
        <v>3</v>
      </c>
      <c r="J70" s="172"/>
      <c r="K70" s="172"/>
      <c r="L70" s="173"/>
      <c r="M70" s="171" t="s">
        <v>4</v>
      </c>
      <c r="N70" s="172"/>
      <c r="O70" s="172"/>
      <c r="P70" s="173"/>
      <c r="Q70" s="171" t="s">
        <v>5</v>
      </c>
      <c r="R70" s="172"/>
      <c r="S70" s="172"/>
      <c r="T70" s="173"/>
      <c r="U70" s="171" t="s">
        <v>7</v>
      </c>
      <c r="V70" s="172"/>
      <c r="W70" s="172"/>
      <c r="X70" s="173"/>
      <c r="Y70" s="171" t="s">
        <v>8</v>
      </c>
      <c r="Z70" s="172"/>
      <c r="AA70" s="172"/>
      <c r="AB70" s="173"/>
    </row>
    <row r="71" spans="1:28" s="12" customFormat="1" ht="54.75" customHeight="1" x14ac:dyDescent="0.3">
      <c r="A71" s="7"/>
      <c r="B71" s="167" t="s">
        <v>95</v>
      </c>
      <c r="C71" s="194" t="s">
        <v>9</v>
      </c>
      <c r="D71" s="195"/>
      <c r="E71" s="197" t="s">
        <v>18</v>
      </c>
      <c r="F71" s="199"/>
      <c r="G71" s="199"/>
      <c r="H71" s="200"/>
      <c r="I71" s="196" t="s">
        <v>23</v>
      </c>
      <c r="J71" s="197"/>
      <c r="K71" s="197"/>
      <c r="L71" s="198"/>
      <c r="M71" s="196" t="s">
        <v>25</v>
      </c>
      <c r="N71" s="197"/>
      <c r="O71" s="197"/>
      <c r="P71" s="198"/>
      <c r="Q71" s="196" t="s">
        <v>38</v>
      </c>
      <c r="R71" s="197"/>
      <c r="S71" s="197"/>
      <c r="T71" s="198"/>
      <c r="U71" s="196" t="s">
        <v>26</v>
      </c>
      <c r="V71" s="197"/>
      <c r="W71" s="197"/>
      <c r="X71" s="198"/>
      <c r="Y71" s="196" t="s">
        <v>27</v>
      </c>
      <c r="Z71" s="197"/>
      <c r="AA71" s="197"/>
      <c r="AB71" s="198"/>
    </row>
    <row r="72" spans="1:28" ht="33.75" customHeight="1" x14ac:dyDescent="0.3">
      <c r="B72" s="168"/>
      <c r="C72" s="203" t="s">
        <v>50</v>
      </c>
      <c r="D72" s="204"/>
      <c r="E72" s="205"/>
      <c r="F72" s="190" t="s">
        <v>51</v>
      </c>
      <c r="G72" s="190"/>
      <c r="H72" s="191"/>
      <c r="I72" s="201" t="s">
        <v>50</v>
      </c>
      <c r="J72" s="190" t="s">
        <v>51</v>
      </c>
      <c r="K72" s="190"/>
      <c r="L72" s="191"/>
      <c r="M72" s="201" t="s">
        <v>50</v>
      </c>
      <c r="N72" s="190" t="s">
        <v>51</v>
      </c>
      <c r="O72" s="190"/>
      <c r="P72" s="191"/>
      <c r="Q72" s="201" t="s">
        <v>50</v>
      </c>
      <c r="R72" s="190" t="s">
        <v>51</v>
      </c>
      <c r="S72" s="190"/>
      <c r="T72" s="191"/>
      <c r="U72" s="201" t="s">
        <v>50</v>
      </c>
      <c r="V72" s="190" t="s">
        <v>51</v>
      </c>
      <c r="W72" s="190"/>
      <c r="X72" s="191"/>
      <c r="Y72" s="201" t="s">
        <v>50</v>
      </c>
      <c r="Z72" s="190" t="s">
        <v>51</v>
      </c>
      <c r="AA72" s="190"/>
      <c r="AB72" s="191"/>
    </row>
    <row r="73" spans="1:28" ht="19.8" customHeight="1" x14ac:dyDescent="0.3">
      <c r="B73" s="168"/>
      <c r="C73" s="206"/>
      <c r="D73" s="207"/>
      <c r="E73" s="208"/>
      <c r="F73" s="11">
        <v>2020</v>
      </c>
      <c r="G73" s="9">
        <v>2021</v>
      </c>
      <c r="H73" s="10">
        <v>2022</v>
      </c>
      <c r="I73" s="202"/>
      <c r="J73" s="11">
        <v>2020</v>
      </c>
      <c r="K73" s="9">
        <v>2021</v>
      </c>
      <c r="L73" s="10">
        <v>2022</v>
      </c>
      <c r="M73" s="202"/>
      <c r="N73" s="11">
        <v>2020</v>
      </c>
      <c r="O73" s="9">
        <v>2021</v>
      </c>
      <c r="P73" s="10">
        <v>2022</v>
      </c>
      <c r="Q73" s="202"/>
      <c r="R73" s="11">
        <v>2020</v>
      </c>
      <c r="S73" s="9">
        <v>2021</v>
      </c>
      <c r="T73" s="10">
        <v>2022</v>
      </c>
      <c r="U73" s="202"/>
      <c r="V73" s="11">
        <v>2020</v>
      </c>
      <c r="W73" s="9">
        <v>2021</v>
      </c>
      <c r="X73" s="10">
        <v>2022</v>
      </c>
      <c r="Y73" s="202"/>
      <c r="Z73" s="11">
        <v>2020</v>
      </c>
      <c r="AA73" s="9">
        <v>2021</v>
      </c>
      <c r="AB73" s="10">
        <v>2022</v>
      </c>
    </row>
    <row r="74" spans="1:28" ht="25.5" customHeight="1" x14ac:dyDescent="0.3">
      <c r="B74" s="169"/>
      <c r="C74" s="183" t="s">
        <v>10</v>
      </c>
      <c r="D74" s="8" t="s">
        <v>14</v>
      </c>
      <c r="E74" s="186" t="s">
        <v>19</v>
      </c>
      <c r="F74" s="15"/>
      <c r="G74" s="15"/>
      <c r="H74" s="16"/>
      <c r="I74" s="174" t="s">
        <v>28</v>
      </c>
      <c r="J74" s="15"/>
      <c r="K74" s="15"/>
      <c r="L74" s="16"/>
      <c r="M74" s="174" t="s">
        <v>31</v>
      </c>
      <c r="N74" s="18"/>
      <c r="O74" s="18"/>
      <c r="P74" s="16"/>
      <c r="Q74" s="174" t="s">
        <v>33</v>
      </c>
      <c r="R74" s="18"/>
      <c r="S74" s="18"/>
      <c r="T74" s="16"/>
      <c r="U74" s="174" t="s">
        <v>34</v>
      </c>
      <c r="V74" s="18"/>
      <c r="W74" s="18"/>
      <c r="X74" s="16"/>
      <c r="Y74" s="174" t="s">
        <v>36</v>
      </c>
      <c r="Z74" s="18"/>
      <c r="AA74" s="18"/>
      <c r="AB74" s="16"/>
    </row>
    <row r="75" spans="1:28" ht="25.5" customHeight="1" x14ac:dyDescent="0.3">
      <c r="B75" s="169"/>
      <c r="C75" s="183"/>
      <c r="D75" s="4" t="s">
        <v>15</v>
      </c>
      <c r="E75" s="187"/>
      <c r="F75" s="15"/>
      <c r="G75" s="15"/>
      <c r="H75" s="16"/>
      <c r="I75" s="175"/>
      <c r="J75" s="15"/>
      <c r="K75" s="15"/>
      <c r="L75" s="16"/>
      <c r="M75" s="175"/>
      <c r="N75" s="18"/>
      <c r="O75" s="18"/>
      <c r="P75" s="16"/>
      <c r="Q75" s="175"/>
      <c r="R75" s="18"/>
      <c r="S75" s="18"/>
      <c r="T75" s="16"/>
      <c r="U75" s="175"/>
      <c r="V75" s="18"/>
      <c r="W75" s="18"/>
      <c r="X75" s="16"/>
      <c r="Y75" s="175"/>
      <c r="Z75" s="18"/>
      <c r="AA75" s="18"/>
      <c r="AB75" s="16"/>
    </row>
    <row r="76" spans="1:28" ht="25.5" customHeight="1" x14ac:dyDescent="0.3">
      <c r="B76" s="169"/>
      <c r="C76" s="184"/>
      <c r="D76" s="4" t="s">
        <v>16</v>
      </c>
      <c r="E76" s="188"/>
      <c r="F76" s="15"/>
      <c r="G76" s="15"/>
      <c r="H76" s="16" t="s">
        <v>44</v>
      </c>
      <c r="I76" s="176"/>
      <c r="J76" s="15"/>
      <c r="K76" s="15"/>
      <c r="L76" s="16"/>
      <c r="M76" s="176"/>
      <c r="N76" s="18"/>
      <c r="O76" s="18"/>
      <c r="P76" s="16"/>
      <c r="Q76" s="176"/>
      <c r="R76" s="18"/>
      <c r="S76" s="18"/>
      <c r="T76" s="16"/>
      <c r="U76" s="176"/>
      <c r="V76" s="18"/>
      <c r="W76" s="18"/>
      <c r="X76" s="16"/>
      <c r="Y76" s="176"/>
      <c r="Z76" s="18"/>
      <c r="AA76" s="18"/>
      <c r="AB76" s="16"/>
    </row>
    <row r="77" spans="1:28" ht="25.5" customHeight="1" x14ac:dyDescent="0.3">
      <c r="B77" s="169"/>
      <c r="C77" s="182" t="s">
        <v>11</v>
      </c>
      <c r="D77" s="4" t="s">
        <v>14</v>
      </c>
      <c r="E77" s="186" t="s">
        <v>20</v>
      </c>
      <c r="F77" s="15"/>
      <c r="G77" s="15"/>
      <c r="H77" s="16"/>
      <c r="I77" s="174" t="s">
        <v>29</v>
      </c>
      <c r="J77" s="15"/>
      <c r="K77" s="15"/>
      <c r="L77" s="16"/>
      <c r="M77" s="174" t="s">
        <v>39</v>
      </c>
      <c r="N77" s="18"/>
      <c r="O77" s="18"/>
      <c r="P77" s="16"/>
      <c r="Q77" s="174" t="s">
        <v>41</v>
      </c>
      <c r="R77" s="18"/>
      <c r="S77" s="18"/>
      <c r="T77" s="16"/>
      <c r="U77" s="174" t="s">
        <v>35</v>
      </c>
      <c r="V77" s="18"/>
      <c r="W77" s="18"/>
      <c r="X77" s="16"/>
      <c r="Y77" s="174" t="s">
        <v>43</v>
      </c>
      <c r="Z77" s="18"/>
      <c r="AA77" s="18"/>
      <c r="AB77" s="16"/>
    </row>
    <row r="78" spans="1:28" ht="25.5" customHeight="1" x14ac:dyDescent="0.3">
      <c r="B78" s="169"/>
      <c r="C78" s="183"/>
      <c r="D78" s="4" t="s">
        <v>15</v>
      </c>
      <c r="E78" s="187"/>
      <c r="F78" s="15"/>
      <c r="G78" s="15"/>
      <c r="H78" s="16"/>
      <c r="I78" s="175"/>
      <c r="J78" s="15"/>
      <c r="K78" s="15"/>
      <c r="L78" s="16"/>
      <c r="M78" s="175"/>
      <c r="N78" s="18"/>
      <c r="O78" s="18"/>
      <c r="P78" s="16"/>
      <c r="Q78" s="175"/>
      <c r="R78" s="18"/>
      <c r="S78" s="18"/>
      <c r="T78" s="16"/>
      <c r="U78" s="175"/>
      <c r="V78" s="18"/>
      <c r="W78" s="18"/>
      <c r="X78" s="16"/>
      <c r="Y78" s="175"/>
      <c r="Z78" s="18"/>
      <c r="AA78" s="18"/>
      <c r="AB78" s="16"/>
    </row>
    <row r="79" spans="1:28" ht="26.4" customHeight="1" x14ac:dyDescent="0.3">
      <c r="B79" s="169"/>
      <c r="C79" s="184"/>
      <c r="D79" s="4" t="s">
        <v>16</v>
      </c>
      <c r="E79" s="188"/>
      <c r="F79" s="15"/>
      <c r="G79" s="15" t="s">
        <v>44</v>
      </c>
      <c r="H79" s="16"/>
      <c r="I79" s="176"/>
      <c r="J79" s="15"/>
      <c r="K79" s="15"/>
      <c r="L79" s="16"/>
      <c r="M79" s="176"/>
      <c r="N79" s="18"/>
      <c r="O79" s="18"/>
      <c r="P79" s="16"/>
      <c r="Q79" s="176"/>
      <c r="R79" s="18"/>
      <c r="S79" s="18"/>
      <c r="T79" s="16"/>
      <c r="U79" s="176"/>
      <c r="V79" s="18"/>
      <c r="W79" s="18"/>
      <c r="X79" s="16"/>
      <c r="Y79" s="176"/>
      <c r="Z79" s="18"/>
      <c r="AA79" s="18"/>
      <c r="AB79" s="16"/>
    </row>
    <row r="80" spans="1:28" ht="25.5" customHeight="1" x14ac:dyDescent="0.3">
      <c r="B80" s="169"/>
      <c r="C80" s="182" t="s">
        <v>12</v>
      </c>
      <c r="D80" s="4" t="s">
        <v>14</v>
      </c>
      <c r="E80" s="186" t="s">
        <v>21</v>
      </c>
      <c r="F80" s="15"/>
      <c r="G80" s="15"/>
      <c r="H80" s="16"/>
      <c r="I80" s="174" t="s">
        <v>24</v>
      </c>
      <c r="J80" s="15"/>
      <c r="K80" s="15"/>
      <c r="L80" s="16"/>
      <c r="M80" s="174" t="s">
        <v>40</v>
      </c>
      <c r="N80" s="18"/>
      <c r="O80" s="18"/>
      <c r="P80" s="16"/>
      <c r="Q80" s="174" t="s">
        <v>42</v>
      </c>
      <c r="R80" s="18"/>
      <c r="S80" s="18"/>
      <c r="T80" s="16"/>
      <c r="U80" s="178"/>
      <c r="V80" s="25"/>
      <c r="W80" s="20"/>
      <c r="X80" s="21"/>
      <c r="Y80" s="174" t="s">
        <v>37</v>
      </c>
      <c r="Z80" s="18"/>
      <c r="AA80" s="18"/>
      <c r="AB80" s="16"/>
    </row>
    <row r="81" spans="1:28" ht="25.5" customHeight="1" x14ac:dyDescent="0.3">
      <c r="B81" s="169"/>
      <c r="C81" s="183"/>
      <c r="D81" s="4" t="s">
        <v>15</v>
      </c>
      <c r="E81" s="187"/>
      <c r="F81" s="15"/>
      <c r="G81" s="15"/>
      <c r="H81" s="16"/>
      <c r="I81" s="175"/>
      <c r="J81" s="15"/>
      <c r="K81" s="15"/>
      <c r="L81" s="16"/>
      <c r="M81" s="175"/>
      <c r="N81" s="18"/>
      <c r="O81" s="18"/>
      <c r="P81" s="16"/>
      <c r="Q81" s="175"/>
      <c r="R81" s="18"/>
      <c r="S81" s="18"/>
      <c r="T81" s="16"/>
      <c r="U81" s="179"/>
      <c r="V81" s="20"/>
      <c r="W81" s="20"/>
      <c r="X81" s="21"/>
      <c r="Y81" s="175"/>
      <c r="Z81" s="18"/>
      <c r="AA81" s="18"/>
      <c r="AB81" s="16"/>
    </row>
    <row r="82" spans="1:28" ht="26.4" customHeight="1" x14ac:dyDescent="0.3">
      <c r="B82" s="169"/>
      <c r="C82" s="184"/>
      <c r="D82" s="4" t="s">
        <v>16</v>
      </c>
      <c r="E82" s="188"/>
      <c r="F82" s="15"/>
      <c r="G82" s="15"/>
      <c r="H82" s="16"/>
      <c r="I82" s="176"/>
      <c r="J82" s="15"/>
      <c r="K82" s="15"/>
      <c r="L82" s="16"/>
      <c r="M82" s="176"/>
      <c r="N82" s="18"/>
      <c r="O82" s="18"/>
      <c r="P82" s="16"/>
      <c r="Q82" s="176"/>
      <c r="R82" s="18"/>
      <c r="S82" s="18"/>
      <c r="T82" s="16"/>
      <c r="U82" s="181"/>
      <c r="V82" s="26"/>
      <c r="W82" s="20"/>
      <c r="X82" s="21"/>
      <c r="Y82" s="176"/>
      <c r="Z82" s="18"/>
      <c r="AA82" s="18"/>
      <c r="AB82" s="16"/>
    </row>
    <row r="83" spans="1:28" ht="25.5" customHeight="1" x14ac:dyDescent="0.3">
      <c r="B83" s="169"/>
      <c r="C83" s="182" t="s">
        <v>13</v>
      </c>
      <c r="D83" s="4" t="s">
        <v>14</v>
      </c>
      <c r="E83" s="186" t="s">
        <v>22</v>
      </c>
      <c r="F83" s="18" t="s">
        <v>71</v>
      </c>
      <c r="G83" s="18"/>
      <c r="H83" s="18"/>
      <c r="I83" s="174" t="s">
        <v>30</v>
      </c>
      <c r="J83" s="15"/>
      <c r="K83" s="15"/>
      <c r="L83" s="16"/>
      <c r="M83" s="174" t="s">
        <v>32</v>
      </c>
      <c r="N83" s="18"/>
      <c r="O83" s="18"/>
      <c r="P83" s="16"/>
      <c r="Q83" s="178"/>
      <c r="R83" s="20"/>
      <c r="S83" s="20"/>
      <c r="T83" s="21"/>
      <c r="U83" s="178"/>
      <c r="V83" s="20"/>
      <c r="W83" s="20"/>
      <c r="X83" s="21"/>
      <c r="Y83" s="178"/>
      <c r="Z83" s="20"/>
      <c r="AA83" s="20"/>
      <c r="AB83" s="21"/>
    </row>
    <row r="84" spans="1:28" ht="25.5" customHeight="1" x14ac:dyDescent="0.3">
      <c r="B84" s="169"/>
      <c r="C84" s="183"/>
      <c r="D84" s="4" t="s">
        <v>15</v>
      </c>
      <c r="E84" s="187"/>
      <c r="F84" s="18" t="s">
        <v>71</v>
      </c>
      <c r="G84" s="18"/>
      <c r="H84" s="18"/>
      <c r="I84" s="175"/>
      <c r="J84" s="15"/>
      <c r="K84" s="15"/>
      <c r="L84" s="62"/>
      <c r="M84" s="175"/>
      <c r="N84" s="18"/>
      <c r="O84" s="18"/>
      <c r="P84" s="16"/>
      <c r="Q84" s="179"/>
      <c r="R84" s="20"/>
      <c r="S84" s="20"/>
      <c r="T84" s="21"/>
      <c r="U84" s="179"/>
      <c r="V84" s="20"/>
      <c r="W84" s="20"/>
      <c r="X84" s="21"/>
      <c r="Y84" s="179"/>
      <c r="Z84" s="20"/>
      <c r="AA84" s="20"/>
      <c r="AB84" s="21"/>
    </row>
    <row r="85" spans="1:28" ht="25.5" customHeight="1" thickBot="1" x14ac:dyDescent="0.35">
      <c r="B85" s="170"/>
      <c r="C85" s="185"/>
      <c r="D85" s="5" t="s">
        <v>16</v>
      </c>
      <c r="E85" s="189"/>
      <c r="F85" s="19" t="s">
        <v>71</v>
      </c>
      <c r="G85" s="19"/>
      <c r="H85" s="19" t="s">
        <v>71</v>
      </c>
      <c r="I85" s="177"/>
      <c r="J85" s="19" t="s">
        <v>71</v>
      </c>
      <c r="K85" s="19"/>
      <c r="L85" s="139" t="s">
        <v>71</v>
      </c>
      <c r="M85" s="177"/>
      <c r="N85" s="19"/>
      <c r="O85" s="19"/>
      <c r="P85" s="17"/>
      <c r="Q85" s="180"/>
      <c r="R85" s="22"/>
      <c r="S85" s="23"/>
      <c r="T85" s="24"/>
      <c r="U85" s="180"/>
      <c r="V85" s="22"/>
      <c r="W85" s="23"/>
      <c r="X85" s="24"/>
      <c r="Y85" s="180"/>
      <c r="Z85" s="22"/>
      <c r="AA85" s="23"/>
      <c r="AB85" s="24"/>
    </row>
    <row r="86" spans="1:28" ht="33" customHeight="1" thickBot="1" x14ac:dyDescent="0.35"/>
    <row r="87" spans="1:28" s="14" customFormat="1" ht="31.95" customHeight="1" thickBot="1" x14ac:dyDescent="0.35">
      <c r="A87" s="13"/>
      <c r="B87" s="37" t="s">
        <v>0</v>
      </c>
      <c r="C87" s="192" t="s">
        <v>17</v>
      </c>
      <c r="D87" s="193"/>
      <c r="E87" s="171" t="s">
        <v>6</v>
      </c>
      <c r="F87" s="172"/>
      <c r="G87" s="172"/>
      <c r="H87" s="173"/>
      <c r="I87" s="171" t="s">
        <v>3</v>
      </c>
      <c r="J87" s="172"/>
      <c r="K87" s="172"/>
      <c r="L87" s="173"/>
      <c r="M87" s="171" t="s">
        <v>4</v>
      </c>
      <c r="N87" s="172"/>
      <c r="O87" s="172"/>
      <c r="P87" s="173"/>
      <c r="Q87" s="171" t="s">
        <v>5</v>
      </c>
      <c r="R87" s="172"/>
      <c r="S87" s="172"/>
      <c r="T87" s="173"/>
      <c r="U87" s="171" t="s">
        <v>7</v>
      </c>
      <c r="V87" s="172"/>
      <c r="W87" s="172"/>
      <c r="X87" s="173"/>
      <c r="Y87" s="171" t="s">
        <v>8</v>
      </c>
      <c r="Z87" s="172"/>
      <c r="AA87" s="172"/>
      <c r="AB87" s="173"/>
    </row>
    <row r="88" spans="1:28" s="12" customFormat="1" ht="54.75" customHeight="1" x14ac:dyDescent="0.3">
      <c r="A88" s="7"/>
      <c r="B88" s="167" t="s">
        <v>100</v>
      </c>
      <c r="C88" s="194" t="s">
        <v>9</v>
      </c>
      <c r="D88" s="195"/>
      <c r="E88" s="197" t="s">
        <v>18</v>
      </c>
      <c r="F88" s="199"/>
      <c r="G88" s="199"/>
      <c r="H88" s="200"/>
      <c r="I88" s="196" t="s">
        <v>23</v>
      </c>
      <c r="J88" s="197"/>
      <c r="K88" s="197"/>
      <c r="L88" s="198"/>
      <c r="M88" s="196" t="s">
        <v>25</v>
      </c>
      <c r="N88" s="197"/>
      <c r="O88" s="197"/>
      <c r="P88" s="198"/>
      <c r="Q88" s="196" t="s">
        <v>38</v>
      </c>
      <c r="R88" s="197"/>
      <c r="S88" s="197"/>
      <c r="T88" s="198"/>
      <c r="U88" s="196" t="s">
        <v>26</v>
      </c>
      <c r="V88" s="197"/>
      <c r="W88" s="197"/>
      <c r="X88" s="198"/>
      <c r="Y88" s="196" t="s">
        <v>27</v>
      </c>
      <c r="Z88" s="197"/>
      <c r="AA88" s="197"/>
      <c r="AB88" s="198"/>
    </row>
    <row r="89" spans="1:28" ht="33.75" customHeight="1" x14ac:dyDescent="0.3">
      <c r="B89" s="168"/>
      <c r="C89" s="203" t="s">
        <v>50</v>
      </c>
      <c r="D89" s="204"/>
      <c r="E89" s="205"/>
      <c r="F89" s="190" t="s">
        <v>51</v>
      </c>
      <c r="G89" s="190"/>
      <c r="H89" s="191"/>
      <c r="I89" s="201" t="s">
        <v>50</v>
      </c>
      <c r="J89" s="190" t="s">
        <v>51</v>
      </c>
      <c r="K89" s="190"/>
      <c r="L89" s="191"/>
      <c r="M89" s="201" t="s">
        <v>50</v>
      </c>
      <c r="N89" s="190" t="s">
        <v>51</v>
      </c>
      <c r="O89" s="190"/>
      <c r="P89" s="191"/>
      <c r="Q89" s="201" t="s">
        <v>50</v>
      </c>
      <c r="R89" s="190" t="s">
        <v>51</v>
      </c>
      <c r="S89" s="190"/>
      <c r="T89" s="191"/>
      <c r="U89" s="201" t="s">
        <v>50</v>
      </c>
      <c r="V89" s="190" t="s">
        <v>51</v>
      </c>
      <c r="W89" s="190"/>
      <c r="X89" s="191"/>
      <c r="Y89" s="201" t="s">
        <v>50</v>
      </c>
      <c r="Z89" s="190" t="s">
        <v>51</v>
      </c>
      <c r="AA89" s="190"/>
      <c r="AB89" s="191"/>
    </row>
    <row r="90" spans="1:28" ht="19.8" customHeight="1" x14ac:dyDescent="0.3">
      <c r="B90" s="168"/>
      <c r="C90" s="206"/>
      <c r="D90" s="207"/>
      <c r="E90" s="208"/>
      <c r="F90" s="11">
        <v>2020</v>
      </c>
      <c r="G90" s="9">
        <v>2021</v>
      </c>
      <c r="H90" s="10">
        <v>2022</v>
      </c>
      <c r="I90" s="202"/>
      <c r="J90" s="11">
        <v>2020</v>
      </c>
      <c r="K90" s="9">
        <v>2021</v>
      </c>
      <c r="L90" s="10">
        <v>2022</v>
      </c>
      <c r="M90" s="202"/>
      <c r="N90" s="11">
        <v>2020</v>
      </c>
      <c r="O90" s="9">
        <v>2021</v>
      </c>
      <c r="P90" s="10">
        <v>2022</v>
      </c>
      <c r="Q90" s="202"/>
      <c r="R90" s="11">
        <v>2020</v>
      </c>
      <c r="S90" s="9">
        <v>2021</v>
      </c>
      <c r="T90" s="10">
        <v>2022</v>
      </c>
      <c r="U90" s="202"/>
      <c r="V90" s="11">
        <v>2020</v>
      </c>
      <c r="W90" s="9">
        <v>2021</v>
      </c>
      <c r="X90" s="10">
        <v>2022</v>
      </c>
      <c r="Y90" s="202"/>
      <c r="Z90" s="11">
        <v>2020</v>
      </c>
      <c r="AA90" s="9">
        <v>2021</v>
      </c>
      <c r="AB90" s="10">
        <v>2022</v>
      </c>
    </row>
    <row r="91" spans="1:28" ht="25.5" customHeight="1" x14ac:dyDescent="0.3">
      <c r="B91" s="169"/>
      <c r="C91" s="183" t="s">
        <v>10</v>
      </c>
      <c r="D91" s="8" t="s">
        <v>14</v>
      </c>
      <c r="E91" s="186" t="s">
        <v>19</v>
      </c>
      <c r="F91" s="18" t="s">
        <v>71</v>
      </c>
      <c r="G91" s="18" t="s">
        <v>71</v>
      </c>
      <c r="H91" s="16" t="s">
        <v>71</v>
      </c>
      <c r="I91" s="174" t="s">
        <v>28</v>
      </c>
      <c r="J91" s="18" t="s">
        <v>71</v>
      </c>
      <c r="K91" s="18" t="s">
        <v>71</v>
      </c>
      <c r="L91" s="16" t="s">
        <v>71</v>
      </c>
      <c r="M91" s="174" t="s">
        <v>31</v>
      </c>
      <c r="N91" s="18" t="s">
        <v>71</v>
      </c>
      <c r="O91" s="18" t="s">
        <v>71</v>
      </c>
      <c r="P91" s="16" t="s">
        <v>71</v>
      </c>
      <c r="Q91" s="174" t="s">
        <v>33</v>
      </c>
      <c r="R91" s="18" t="s">
        <v>71</v>
      </c>
      <c r="S91" s="18" t="s">
        <v>71</v>
      </c>
      <c r="T91" s="16" t="s">
        <v>71</v>
      </c>
      <c r="U91" s="174" t="s">
        <v>34</v>
      </c>
      <c r="V91" s="18" t="s">
        <v>71</v>
      </c>
      <c r="W91" s="18" t="s">
        <v>71</v>
      </c>
      <c r="X91" s="16" t="s">
        <v>71</v>
      </c>
      <c r="Y91" s="174" t="s">
        <v>36</v>
      </c>
      <c r="Z91" s="18" t="s">
        <v>71</v>
      </c>
      <c r="AA91" s="18" t="s">
        <v>71</v>
      </c>
      <c r="AB91" s="16" t="s">
        <v>71</v>
      </c>
    </row>
    <row r="92" spans="1:28" ht="25.5" customHeight="1" x14ac:dyDescent="0.3">
      <c r="B92" s="169"/>
      <c r="C92" s="183"/>
      <c r="D92" s="4" t="s">
        <v>15</v>
      </c>
      <c r="E92" s="187"/>
      <c r="F92" s="18" t="s">
        <v>71</v>
      </c>
      <c r="G92" s="18" t="s">
        <v>71</v>
      </c>
      <c r="H92" s="16" t="s">
        <v>71</v>
      </c>
      <c r="I92" s="175"/>
      <c r="J92" s="18" t="s">
        <v>71</v>
      </c>
      <c r="K92" s="18" t="s">
        <v>71</v>
      </c>
      <c r="L92" s="16" t="s">
        <v>71</v>
      </c>
      <c r="M92" s="175"/>
      <c r="N92" s="18" t="s">
        <v>71</v>
      </c>
      <c r="O92" s="18" t="s">
        <v>71</v>
      </c>
      <c r="P92" s="16" t="s">
        <v>71</v>
      </c>
      <c r="Q92" s="175"/>
      <c r="R92" s="18" t="s">
        <v>71</v>
      </c>
      <c r="S92" s="18" t="s">
        <v>71</v>
      </c>
      <c r="T92" s="16" t="s">
        <v>71</v>
      </c>
      <c r="U92" s="175"/>
      <c r="V92" s="18" t="s">
        <v>71</v>
      </c>
      <c r="W92" s="18" t="s">
        <v>71</v>
      </c>
      <c r="X92" s="16" t="s">
        <v>71</v>
      </c>
      <c r="Y92" s="175"/>
      <c r="Z92" s="18" t="s">
        <v>71</v>
      </c>
      <c r="AA92" s="18" t="s">
        <v>71</v>
      </c>
      <c r="AB92" s="16" t="s">
        <v>71</v>
      </c>
    </row>
    <row r="93" spans="1:28" ht="25.5" customHeight="1" x14ac:dyDescent="0.3">
      <c r="B93" s="169"/>
      <c r="C93" s="184"/>
      <c r="D93" s="4" t="s">
        <v>16</v>
      </c>
      <c r="E93" s="188"/>
      <c r="F93" s="18" t="s">
        <v>71</v>
      </c>
      <c r="G93" s="18" t="s">
        <v>71</v>
      </c>
      <c r="H93" s="16" t="s">
        <v>71</v>
      </c>
      <c r="I93" s="176"/>
      <c r="J93" s="18" t="s">
        <v>71</v>
      </c>
      <c r="K93" s="18" t="s">
        <v>71</v>
      </c>
      <c r="L93" s="16" t="s">
        <v>71</v>
      </c>
      <c r="M93" s="176"/>
      <c r="N93" s="18" t="s">
        <v>71</v>
      </c>
      <c r="O93" s="18" t="s">
        <v>71</v>
      </c>
      <c r="P93" s="16" t="s">
        <v>71</v>
      </c>
      <c r="Q93" s="176"/>
      <c r="R93" s="18" t="s">
        <v>71</v>
      </c>
      <c r="S93" s="18" t="s">
        <v>71</v>
      </c>
      <c r="T93" s="16" t="s">
        <v>71</v>
      </c>
      <c r="U93" s="176"/>
      <c r="V93" s="18" t="s">
        <v>71</v>
      </c>
      <c r="W93" s="18" t="s">
        <v>71</v>
      </c>
      <c r="X93" s="16" t="s">
        <v>71</v>
      </c>
      <c r="Y93" s="176"/>
      <c r="Z93" s="18" t="s">
        <v>71</v>
      </c>
      <c r="AA93" s="18" t="s">
        <v>71</v>
      </c>
      <c r="AB93" s="16" t="s">
        <v>71</v>
      </c>
    </row>
    <row r="94" spans="1:28" ht="25.5" customHeight="1" x14ac:dyDescent="0.3">
      <c r="B94" s="169"/>
      <c r="C94" s="182" t="s">
        <v>11</v>
      </c>
      <c r="D94" s="4" t="s">
        <v>14</v>
      </c>
      <c r="E94" s="186" t="s">
        <v>20</v>
      </c>
      <c r="F94" s="18" t="s">
        <v>71</v>
      </c>
      <c r="G94" s="18" t="s">
        <v>71</v>
      </c>
      <c r="H94" s="16" t="s">
        <v>71</v>
      </c>
      <c r="I94" s="174" t="s">
        <v>29</v>
      </c>
      <c r="J94" s="18" t="s">
        <v>71</v>
      </c>
      <c r="K94" s="18" t="s">
        <v>71</v>
      </c>
      <c r="L94" s="16" t="s">
        <v>71</v>
      </c>
      <c r="M94" s="174" t="s">
        <v>39</v>
      </c>
      <c r="N94" s="18" t="s">
        <v>71</v>
      </c>
      <c r="O94" s="18" t="s">
        <v>71</v>
      </c>
      <c r="P94" s="16" t="s">
        <v>71</v>
      </c>
      <c r="Q94" s="174" t="s">
        <v>41</v>
      </c>
      <c r="R94" s="18" t="s">
        <v>71</v>
      </c>
      <c r="S94" s="18" t="s">
        <v>71</v>
      </c>
      <c r="T94" s="16" t="s">
        <v>71</v>
      </c>
      <c r="U94" s="174" t="s">
        <v>35</v>
      </c>
      <c r="V94" s="18" t="s">
        <v>71</v>
      </c>
      <c r="W94" s="18" t="s">
        <v>71</v>
      </c>
      <c r="X94" s="16" t="s">
        <v>71</v>
      </c>
      <c r="Y94" s="174" t="s">
        <v>43</v>
      </c>
      <c r="Z94" s="18" t="s">
        <v>71</v>
      </c>
      <c r="AA94" s="18" t="s">
        <v>71</v>
      </c>
      <c r="AB94" s="16" t="s">
        <v>71</v>
      </c>
    </row>
    <row r="95" spans="1:28" ht="25.5" customHeight="1" x14ac:dyDescent="0.3">
      <c r="B95" s="169"/>
      <c r="C95" s="183"/>
      <c r="D95" s="4" t="s">
        <v>15</v>
      </c>
      <c r="E95" s="187"/>
      <c r="F95" s="18" t="s">
        <v>71</v>
      </c>
      <c r="G95" s="18" t="s">
        <v>71</v>
      </c>
      <c r="H95" s="16" t="s">
        <v>71</v>
      </c>
      <c r="I95" s="175"/>
      <c r="J95" s="18" t="s">
        <v>71</v>
      </c>
      <c r="K95" s="18" t="s">
        <v>71</v>
      </c>
      <c r="L95" s="16" t="s">
        <v>71</v>
      </c>
      <c r="M95" s="175"/>
      <c r="N95" s="18" t="s">
        <v>71</v>
      </c>
      <c r="O95" s="18" t="s">
        <v>71</v>
      </c>
      <c r="P95" s="16" t="s">
        <v>71</v>
      </c>
      <c r="Q95" s="175"/>
      <c r="R95" s="18" t="s">
        <v>71</v>
      </c>
      <c r="S95" s="18" t="s">
        <v>71</v>
      </c>
      <c r="T95" s="16" t="s">
        <v>71</v>
      </c>
      <c r="U95" s="175"/>
      <c r="V95" s="18" t="s">
        <v>71</v>
      </c>
      <c r="W95" s="18" t="s">
        <v>71</v>
      </c>
      <c r="X95" s="16" t="s">
        <v>71</v>
      </c>
      <c r="Y95" s="175"/>
      <c r="Z95" s="18" t="s">
        <v>71</v>
      </c>
      <c r="AA95" s="18" t="s">
        <v>71</v>
      </c>
      <c r="AB95" s="16" t="s">
        <v>71</v>
      </c>
    </row>
    <row r="96" spans="1:28" ht="26.4" customHeight="1" x14ac:dyDescent="0.3">
      <c r="B96" s="169"/>
      <c r="C96" s="184"/>
      <c r="D96" s="4" t="s">
        <v>16</v>
      </c>
      <c r="E96" s="188"/>
      <c r="F96" s="18" t="s">
        <v>71</v>
      </c>
      <c r="G96" s="18" t="s">
        <v>71</v>
      </c>
      <c r="H96" s="16" t="s">
        <v>71</v>
      </c>
      <c r="I96" s="176"/>
      <c r="J96" s="18" t="s">
        <v>71</v>
      </c>
      <c r="K96" s="18" t="s">
        <v>71</v>
      </c>
      <c r="L96" s="16" t="s">
        <v>71</v>
      </c>
      <c r="M96" s="176"/>
      <c r="N96" s="18" t="s">
        <v>71</v>
      </c>
      <c r="O96" s="18" t="s">
        <v>71</v>
      </c>
      <c r="P96" s="16" t="s">
        <v>71</v>
      </c>
      <c r="Q96" s="176"/>
      <c r="R96" s="18" t="s">
        <v>71</v>
      </c>
      <c r="S96" s="18" t="s">
        <v>71</v>
      </c>
      <c r="T96" s="16" t="s">
        <v>71</v>
      </c>
      <c r="U96" s="176"/>
      <c r="V96" s="18" t="s">
        <v>71</v>
      </c>
      <c r="W96" s="18" t="s">
        <v>71</v>
      </c>
      <c r="X96" s="16" t="s">
        <v>71</v>
      </c>
      <c r="Y96" s="176"/>
      <c r="Z96" s="18" t="s">
        <v>71</v>
      </c>
      <c r="AA96" s="18" t="s">
        <v>71</v>
      </c>
      <c r="AB96" s="16" t="s">
        <v>71</v>
      </c>
    </row>
    <row r="97" spans="1:28" ht="25.5" customHeight="1" x14ac:dyDescent="0.3">
      <c r="B97" s="169"/>
      <c r="C97" s="182" t="s">
        <v>12</v>
      </c>
      <c r="D97" s="4" t="s">
        <v>14</v>
      </c>
      <c r="E97" s="186" t="s">
        <v>21</v>
      </c>
      <c r="F97" s="18" t="s">
        <v>71</v>
      </c>
      <c r="G97" s="18" t="s">
        <v>71</v>
      </c>
      <c r="H97" s="16" t="s">
        <v>71</v>
      </c>
      <c r="I97" s="174" t="s">
        <v>24</v>
      </c>
      <c r="J97" s="18" t="s">
        <v>71</v>
      </c>
      <c r="K97" s="18" t="s">
        <v>71</v>
      </c>
      <c r="L97" s="16" t="s">
        <v>71</v>
      </c>
      <c r="M97" s="174" t="s">
        <v>40</v>
      </c>
      <c r="N97" s="18" t="s">
        <v>71</v>
      </c>
      <c r="O97" s="18" t="s">
        <v>71</v>
      </c>
      <c r="P97" s="16" t="s">
        <v>71</v>
      </c>
      <c r="Q97" s="174" t="s">
        <v>42</v>
      </c>
      <c r="R97" s="18" t="s">
        <v>71</v>
      </c>
      <c r="S97" s="18" t="s">
        <v>71</v>
      </c>
      <c r="T97" s="16" t="s">
        <v>71</v>
      </c>
      <c r="U97" s="178"/>
      <c r="V97" s="25"/>
      <c r="W97" s="20"/>
      <c r="X97" s="21"/>
      <c r="Y97" s="174" t="s">
        <v>37</v>
      </c>
      <c r="Z97" s="18" t="s">
        <v>71</v>
      </c>
      <c r="AA97" s="18" t="s">
        <v>71</v>
      </c>
      <c r="AB97" s="16" t="s">
        <v>71</v>
      </c>
    </row>
    <row r="98" spans="1:28" ht="25.5" customHeight="1" x14ac:dyDescent="0.3">
      <c r="B98" s="169"/>
      <c r="C98" s="183"/>
      <c r="D98" s="4" t="s">
        <v>15</v>
      </c>
      <c r="E98" s="187"/>
      <c r="F98" s="18" t="s">
        <v>71</v>
      </c>
      <c r="G98" s="18" t="s">
        <v>71</v>
      </c>
      <c r="H98" s="16" t="s">
        <v>71</v>
      </c>
      <c r="I98" s="175"/>
      <c r="J98" s="18" t="s">
        <v>71</v>
      </c>
      <c r="K98" s="18" t="s">
        <v>71</v>
      </c>
      <c r="L98" s="16" t="s">
        <v>71</v>
      </c>
      <c r="M98" s="175"/>
      <c r="N98" s="18" t="s">
        <v>71</v>
      </c>
      <c r="O98" s="18" t="s">
        <v>71</v>
      </c>
      <c r="P98" s="16" t="s">
        <v>71</v>
      </c>
      <c r="Q98" s="175"/>
      <c r="R98" s="18" t="s">
        <v>71</v>
      </c>
      <c r="S98" s="18" t="s">
        <v>71</v>
      </c>
      <c r="T98" s="16" t="s">
        <v>71</v>
      </c>
      <c r="U98" s="179"/>
      <c r="V98" s="20"/>
      <c r="W98" s="20"/>
      <c r="X98" s="21"/>
      <c r="Y98" s="175"/>
      <c r="Z98" s="18" t="s">
        <v>71</v>
      </c>
      <c r="AA98" s="18" t="s">
        <v>71</v>
      </c>
      <c r="AB98" s="16" t="s">
        <v>71</v>
      </c>
    </row>
    <row r="99" spans="1:28" ht="26.4" customHeight="1" x14ac:dyDescent="0.3">
      <c r="B99" s="169"/>
      <c r="C99" s="184"/>
      <c r="D99" s="4" t="s">
        <v>16</v>
      </c>
      <c r="E99" s="188"/>
      <c r="F99" s="18" t="s">
        <v>71</v>
      </c>
      <c r="G99" s="18" t="s">
        <v>71</v>
      </c>
      <c r="H99" s="16" t="s">
        <v>71</v>
      </c>
      <c r="I99" s="176"/>
      <c r="J99" s="18" t="s">
        <v>71</v>
      </c>
      <c r="K99" s="18" t="s">
        <v>71</v>
      </c>
      <c r="L99" s="16" t="s">
        <v>71</v>
      </c>
      <c r="M99" s="176"/>
      <c r="N99" s="18" t="s">
        <v>71</v>
      </c>
      <c r="O99" s="18" t="s">
        <v>71</v>
      </c>
      <c r="P99" s="16" t="s">
        <v>71</v>
      </c>
      <c r="Q99" s="176"/>
      <c r="R99" s="18" t="s">
        <v>71</v>
      </c>
      <c r="S99" s="18" t="s">
        <v>71</v>
      </c>
      <c r="T99" s="16" t="s">
        <v>71</v>
      </c>
      <c r="U99" s="181"/>
      <c r="V99" s="26"/>
      <c r="W99" s="20"/>
      <c r="X99" s="21"/>
      <c r="Y99" s="176"/>
      <c r="Z99" s="18" t="s">
        <v>71</v>
      </c>
      <c r="AA99" s="18" t="s">
        <v>71</v>
      </c>
      <c r="AB99" s="16" t="s">
        <v>71</v>
      </c>
    </row>
    <row r="100" spans="1:28" ht="25.5" customHeight="1" x14ac:dyDescent="0.3">
      <c r="B100" s="169"/>
      <c r="C100" s="182" t="s">
        <v>13</v>
      </c>
      <c r="D100" s="4" t="s">
        <v>14</v>
      </c>
      <c r="E100" s="186" t="s">
        <v>22</v>
      </c>
      <c r="F100" s="18"/>
      <c r="G100" s="18"/>
      <c r="H100" s="16"/>
      <c r="I100" s="174" t="s">
        <v>30</v>
      </c>
      <c r="J100" s="18" t="s">
        <v>71</v>
      </c>
      <c r="K100" s="18" t="s">
        <v>71</v>
      </c>
      <c r="L100" s="16" t="s">
        <v>71</v>
      </c>
      <c r="M100" s="174" t="s">
        <v>32</v>
      </c>
      <c r="N100" s="18" t="s">
        <v>71</v>
      </c>
      <c r="O100" s="18" t="s">
        <v>71</v>
      </c>
      <c r="P100" s="16" t="s">
        <v>71</v>
      </c>
      <c r="Q100" s="178"/>
      <c r="R100" s="20"/>
      <c r="S100" s="20"/>
      <c r="T100" s="21"/>
      <c r="U100" s="178"/>
      <c r="V100" s="20"/>
      <c r="W100" s="20"/>
      <c r="X100" s="21"/>
      <c r="Y100" s="178"/>
      <c r="Z100" s="20"/>
      <c r="AA100" s="20"/>
      <c r="AB100" s="21"/>
    </row>
    <row r="101" spans="1:28" ht="25.5" customHeight="1" x14ac:dyDescent="0.3">
      <c r="B101" s="169"/>
      <c r="C101" s="183"/>
      <c r="D101" s="4" t="s">
        <v>15</v>
      </c>
      <c r="E101" s="187"/>
      <c r="F101" s="18"/>
      <c r="G101" s="18"/>
      <c r="H101" s="16"/>
      <c r="I101" s="175"/>
      <c r="J101" s="18" t="s">
        <v>71</v>
      </c>
      <c r="K101" s="18" t="s">
        <v>71</v>
      </c>
      <c r="L101" s="16" t="s">
        <v>71</v>
      </c>
      <c r="M101" s="175"/>
      <c r="N101" s="18" t="s">
        <v>71</v>
      </c>
      <c r="O101" s="18" t="s">
        <v>71</v>
      </c>
      <c r="P101" s="16" t="s">
        <v>71</v>
      </c>
      <c r="Q101" s="179"/>
      <c r="R101" s="20"/>
      <c r="S101" s="20"/>
      <c r="T101" s="21"/>
      <c r="U101" s="179"/>
      <c r="V101" s="20"/>
      <c r="W101" s="20"/>
      <c r="X101" s="21"/>
      <c r="Y101" s="179"/>
      <c r="Z101" s="20"/>
      <c r="AA101" s="20"/>
      <c r="AB101" s="21"/>
    </row>
    <row r="102" spans="1:28" ht="25.5" customHeight="1" thickBot="1" x14ac:dyDescent="0.35">
      <c r="B102" s="170"/>
      <c r="C102" s="185"/>
      <c r="D102" s="5" t="s">
        <v>16</v>
      </c>
      <c r="E102" s="189"/>
      <c r="F102" s="19"/>
      <c r="G102" s="19"/>
      <c r="H102" s="17"/>
      <c r="I102" s="177"/>
      <c r="J102" s="19" t="s">
        <v>71</v>
      </c>
      <c r="K102" s="19" t="s">
        <v>71</v>
      </c>
      <c r="L102" s="17" t="s">
        <v>71</v>
      </c>
      <c r="M102" s="177"/>
      <c r="N102" s="19" t="s">
        <v>71</v>
      </c>
      <c r="O102" s="19" t="s">
        <v>71</v>
      </c>
      <c r="P102" s="17" t="s">
        <v>71</v>
      </c>
      <c r="Q102" s="180"/>
      <c r="R102" s="22"/>
      <c r="S102" s="23"/>
      <c r="T102" s="24"/>
      <c r="U102" s="180"/>
      <c r="V102" s="22"/>
      <c r="W102" s="23"/>
      <c r="X102" s="24"/>
      <c r="Y102" s="180"/>
      <c r="Z102" s="22"/>
      <c r="AA102" s="23"/>
      <c r="AB102" s="24"/>
    </row>
    <row r="103" spans="1:28" ht="33" customHeight="1" thickBot="1" x14ac:dyDescent="0.35"/>
    <row r="104" spans="1:28" s="14" customFormat="1" ht="31.95" customHeight="1" thickBot="1" x14ac:dyDescent="0.35">
      <c r="A104" s="13"/>
      <c r="B104" s="37" t="s">
        <v>0</v>
      </c>
      <c r="C104" s="192" t="s">
        <v>17</v>
      </c>
      <c r="D104" s="193"/>
      <c r="E104" s="171" t="s">
        <v>6</v>
      </c>
      <c r="F104" s="172"/>
      <c r="G104" s="172"/>
      <c r="H104" s="173"/>
      <c r="I104" s="171" t="s">
        <v>3</v>
      </c>
      <c r="J104" s="172"/>
      <c r="K104" s="172"/>
      <c r="L104" s="173"/>
      <c r="M104" s="171" t="s">
        <v>4</v>
      </c>
      <c r="N104" s="172"/>
      <c r="O104" s="172"/>
      <c r="P104" s="173"/>
      <c r="Q104" s="171" t="s">
        <v>5</v>
      </c>
      <c r="R104" s="172"/>
      <c r="S104" s="172"/>
      <c r="T104" s="173"/>
      <c r="U104" s="171" t="s">
        <v>7</v>
      </c>
      <c r="V104" s="172"/>
      <c r="W104" s="172"/>
      <c r="X104" s="173"/>
      <c r="Y104" s="171" t="s">
        <v>8</v>
      </c>
      <c r="Z104" s="172"/>
      <c r="AA104" s="172"/>
      <c r="AB104" s="173"/>
    </row>
    <row r="105" spans="1:28" s="12" customFormat="1" ht="54.75" customHeight="1" x14ac:dyDescent="0.3">
      <c r="A105" s="7"/>
      <c r="B105" s="167" t="s">
        <v>61</v>
      </c>
      <c r="C105" s="194" t="s">
        <v>9</v>
      </c>
      <c r="D105" s="195"/>
      <c r="E105" s="197" t="s">
        <v>18</v>
      </c>
      <c r="F105" s="199"/>
      <c r="G105" s="199"/>
      <c r="H105" s="200"/>
      <c r="I105" s="196" t="s">
        <v>23</v>
      </c>
      <c r="J105" s="197"/>
      <c r="K105" s="197"/>
      <c r="L105" s="198"/>
      <c r="M105" s="196" t="s">
        <v>25</v>
      </c>
      <c r="N105" s="197"/>
      <c r="O105" s="197"/>
      <c r="P105" s="198"/>
      <c r="Q105" s="196" t="s">
        <v>38</v>
      </c>
      <c r="R105" s="197"/>
      <c r="S105" s="197"/>
      <c r="T105" s="198"/>
      <c r="U105" s="196" t="s">
        <v>26</v>
      </c>
      <c r="V105" s="197"/>
      <c r="W105" s="197"/>
      <c r="X105" s="198"/>
      <c r="Y105" s="196" t="s">
        <v>27</v>
      </c>
      <c r="Z105" s="197"/>
      <c r="AA105" s="197"/>
      <c r="AB105" s="198"/>
    </row>
    <row r="106" spans="1:28" ht="33.75" customHeight="1" x14ac:dyDescent="0.3">
      <c r="B106" s="168"/>
      <c r="C106" s="203" t="s">
        <v>50</v>
      </c>
      <c r="D106" s="204"/>
      <c r="E106" s="205"/>
      <c r="F106" s="190" t="s">
        <v>51</v>
      </c>
      <c r="G106" s="190"/>
      <c r="H106" s="191"/>
      <c r="I106" s="201" t="s">
        <v>50</v>
      </c>
      <c r="J106" s="190" t="s">
        <v>51</v>
      </c>
      <c r="K106" s="190"/>
      <c r="L106" s="191"/>
      <c r="M106" s="201" t="s">
        <v>50</v>
      </c>
      <c r="N106" s="190" t="s">
        <v>51</v>
      </c>
      <c r="O106" s="190"/>
      <c r="P106" s="191"/>
      <c r="Q106" s="201" t="s">
        <v>50</v>
      </c>
      <c r="R106" s="190" t="s">
        <v>51</v>
      </c>
      <c r="S106" s="190"/>
      <c r="T106" s="191"/>
      <c r="U106" s="201" t="s">
        <v>50</v>
      </c>
      <c r="V106" s="190" t="s">
        <v>51</v>
      </c>
      <c r="W106" s="190"/>
      <c r="X106" s="191"/>
      <c r="Y106" s="201" t="s">
        <v>50</v>
      </c>
      <c r="Z106" s="190" t="s">
        <v>51</v>
      </c>
      <c r="AA106" s="190"/>
      <c r="AB106" s="191"/>
    </row>
    <row r="107" spans="1:28" ht="19.8" customHeight="1" x14ac:dyDescent="0.3">
      <c r="B107" s="168"/>
      <c r="C107" s="206"/>
      <c r="D107" s="207"/>
      <c r="E107" s="208"/>
      <c r="F107" s="11">
        <v>2020</v>
      </c>
      <c r="G107" s="9">
        <v>2021</v>
      </c>
      <c r="H107" s="10">
        <v>2022</v>
      </c>
      <c r="I107" s="202"/>
      <c r="J107" s="11">
        <v>2020</v>
      </c>
      <c r="K107" s="9">
        <v>2021</v>
      </c>
      <c r="L107" s="10">
        <v>2022</v>
      </c>
      <c r="M107" s="202"/>
      <c r="N107" s="11">
        <v>2020</v>
      </c>
      <c r="O107" s="9">
        <v>2021</v>
      </c>
      <c r="P107" s="10">
        <v>2022</v>
      </c>
      <c r="Q107" s="202"/>
      <c r="R107" s="11">
        <v>2020</v>
      </c>
      <c r="S107" s="9">
        <v>2021</v>
      </c>
      <c r="T107" s="10">
        <v>2022</v>
      </c>
      <c r="U107" s="202"/>
      <c r="V107" s="11">
        <v>2020</v>
      </c>
      <c r="W107" s="9">
        <v>2021</v>
      </c>
      <c r="X107" s="10">
        <v>2022</v>
      </c>
      <c r="Y107" s="202"/>
      <c r="Z107" s="11">
        <v>2020</v>
      </c>
      <c r="AA107" s="9">
        <v>2021</v>
      </c>
      <c r="AB107" s="10">
        <v>2022</v>
      </c>
    </row>
    <row r="108" spans="1:28" ht="25.5" customHeight="1" x14ac:dyDescent="0.3">
      <c r="B108" s="169"/>
      <c r="C108" s="183" t="s">
        <v>10</v>
      </c>
      <c r="D108" s="8" t="s">
        <v>14</v>
      </c>
      <c r="E108" s="186" t="s">
        <v>19</v>
      </c>
      <c r="F108" s="18"/>
      <c r="G108" s="18"/>
      <c r="H108" s="16"/>
      <c r="I108" s="174" t="s">
        <v>28</v>
      </c>
      <c r="J108" s="18"/>
      <c r="K108" s="18"/>
      <c r="L108" s="18"/>
      <c r="M108" s="174" t="s">
        <v>31</v>
      </c>
      <c r="N108" s="18"/>
      <c r="O108" s="18"/>
      <c r="P108" s="18"/>
      <c r="Q108" s="174" t="s">
        <v>33</v>
      </c>
      <c r="R108" s="18"/>
      <c r="S108" s="18"/>
      <c r="T108" s="18"/>
      <c r="U108" s="174" t="s">
        <v>34</v>
      </c>
      <c r="V108" s="18"/>
      <c r="W108" s="18"/>
      <c r="X108" s="18"/>
      <c r="Y108" s="174" t="s">
        <v>36</v>
      </c>
      <c r="Z108" s="18"/>
      <c r="AA108" s="18"/>
      <c r="AB108" s="16"/>
    </row>
    <row r="109" spans="1:28" ht="25.5" customHeight="1" x14ac:dyDescent="0.3">
      <c r="B109" s="169"/>
      <c r="C109" s="183"/>
      <c r="D109" s="4" t="s">
        <v>15</v>
      </c>
      <c r="E109" s="187"/>
      <c r="F109" s="18" t="s">
        <v>119</v>
      </c>
      <c r="G109" s="18" t="s">
        <v>119</v>
      </c>
      <c r="H109" s="18" t="s">
        <v>119</v>
      </c>
      <c r="I109" s="175"/>
      <c r="J109" s="18"/>
      <c r="K109" s="18"/>
      <c r="L109" s="18"/>
      <c r="M109" s="175"/>
      <c r="N109" s="18"/>
      <c r="O109" s="18"/>
      <c r="P109" s="18"/>
      <c r="Q109" s="175"/>
      <c r="R109" s="18"/>
      <c r="S109" s="18"/>
      <c r="T109" s="18"/>
      <c r="U109" s="175"/>
      <c r="V109" s="18"/>
      <c r="W109" s="18"/>
      <c r="X109" s="18"/>
      <c r="Y109" s="175"/>
      <c r="Z109" s="18"/>
      <c r="AA109" s="18"/>
      <c r="AB109" s="16"/>
    </row>
    <row r="110" spans="1:28" ht="25.5" customHeight="1" x14ac:dyDescent="0.3">
      <c r="B110" s="169"/>
      <c r="C110" s="184"/>
      <c r="D110" s="4" t="s">
        <v>16</v>
      </c>
      <c r="E110" s="188"/>
      <c r="F110" s="18" t="s">
        <v>119</v>
      </c>
      <c r="G110" s="18" t="s">
        <v>119</v>
      </c>
      <c r="H110" s="18" t="s">
        <v>119</v>
      </c>
      <c r="I110" s="176"/>
      <c r="J110" s="18"/>
      <c r="K110" s="18"/>
      <c r="L110" s="18"/>
      <c r="M110" s="176"/>
      <c r="N110" s="18"/>
      <c r="O110" s="18"/>
      <c r="P110" s="18"/>
      <c r="Q110" s="176"/>
      <c r="R110" s="18"/>
      <c r="S110" s="18"/>
      <c r="T110" s="18"/>
      <c r="U110" s="176"/>
      <c r="V110" s="18"/>
      <c r="W110" s="18"/>
      <c r="X110" s="18"/>
      <c r="Y110" s="176"/>
      <c r="Z110" s="18"/>
      <c r="AA110" s="18"/>
      <c r="AB110" s="16"/>
    </row>
    <row r="111" spans="1:28" ht="25.5" customHeight="1" x14ac:dyDescent="0.3">
      <c r="B111" s="169"/>
      <c r="C111" s="182" t="s">
        <v>11</v>
      </c>
      <c r="D111" s="4" t="s">
        <v>14</v>
      </c>
      <c r="E111" s="186" t="s">
        <v>20</v>
      </c>
      <c r="F111" s="18"/>
      <c r="G111" s="18"/>
      <c r="H111" s="18"/>
      <c r="I111" s="174" t="s">
        <v>29</v>
      </c>
      <c r="J111" s="18"/>
      <c r="K111" s="18"/>
      <c r="L111" s="18"/>
      <c r="M111" s="174" t="s">
        <v>39</v>
      </c>
      <c r="N111" s="18"/>
      <c r="O111" s="18"/>
      <c r="P111" s="18"/>
      <c r="Q111" s="174" t="s">
        <v>41</v>
      </c>
      <c r="R111" s="18"/>
      <c r="S111" s="18"/>
      <c r="T111" s="18"/>
      <c r="U111" s="174" t="s">
        <v>35</v>
      </c>
      <c r="V111" s="18"/>
      <c r="W111" s="18"/>
      <c r="X111" s="18"/>
      <c r="Y111" s="174" t="s">
        <v>43</v>
      </c>
      <c r="Z111" s="18"/>
      <c r="AA111" s="18"/>
      <c r="AB111" s="16"/>
    </row>
    <row r="112" spans="1:28" ht="25.5" customHeight="1" x14ac:dyDescent="0.3">
      <c r="B112" s="169"/>
      <c r="C112" s="183"/>
      <c r="D112" s="4" t="s">
        <v>15</v>
      </c>
      <c r="E112" s="187"/>
      <c r="F112" s="18" t="s">
        <v>119</v>
      </c>
      <c r="G112" s="18" t="s">
        <v>119</v>
      </c>
      <c r="H112" s="18" t="s">
        <v>119</v>
      </c>
      <c r="I112" s="175"/>
      <c r="J112" s="18"/>
      <c r="K112" s="18"/>
      <c r="L112" s="18"/>
      <c r="M112" s="175"/>
      <c r="N112" s="18" t="s">
        <v>119</v>
      </c>
      <c r="O112" s="18" t="s">
        <v>119</v>
      </c>
      <c r="P112" s="18" t="s">
        <v>119</v>
      </c>
      <c r="Q112" s="175"/>
      <c r="R112" s="18"/>
      <c r="S112" s="18"/>
      <c r="T112" s="18"/>
      <c r="U112" s="175"/>
      <c r="V112" s="18"/>
      <c r="W112" s="18"/>
      <c r="X112" s="18"/>
      <c r="Y112" s="175"/>
      <c r="Z112" s="18"/>
      <c r="AA112" s="18"/>
      <c r="AB112" s="16"/>
    </row>
    <row r="113" spans="1:28" ht="26.4" customHeight="1" x14ac:dyDescent="0.3">
      <c r="B113" s="169"/>
      <c r="C113" s="184"/>
      <c r="D113" s="4" t="s">
        <v>16</v>
      </c>
      <c r="E113" s="188"/>
      <c r="F113" s="18" t="s">
        <v>119</v>
      </c>
      <c r="G113" s="18" t="s">
        <v>119</v>
      </c>
      <c r="H113" s="18" t="s">
        <v>119</v>
      </c>
      <c r="I113" s="176"/>
      <c r="J113" s="18"/>
      <c r="K113" s="18"/>
      <c r="L113" s="18"/>
      <c r="M113" s="176"/>
      <c r="N113" s="18" t="s">
        <v>119</v>
      </c>
      <c r="O113" s="18" t="s">
        <v>119</v>
      </c>
      <c r="P113" s="18" t="s">
        <v>119</v>
      </c>
      <c r="Q113" s="176"/>
      <c r="R113" s="18"/>
      <c r="S113" s="18"/>
      <c r="T113" s="16"/>
      <c r="U113" s="176"/>
      <c r="V113" s="18"/>
      <c r="W113" s="18"/>
      <c r="X113" s="18"/>
      <c r="Y113" s="176"/>
      <c r="Z113" s="18"/>
      <c r="AA113" s="18"/>
      <c r="AB113" s="16"/>
    </row>
    <row r="114" spans="1:28" ht="25.5" customHeight="1" x14ac:dyDescent="0.3">
      <c r="B114" s="169"/>
      <c r="C114" s="182" t="s">
        <v>12</v>
      </c>
      <c r="D114" s="4" t="s">
        <v>14</v>
      </c>
      <c r="E114" s="186" t="s">
        <v>21</v>
      </c>
      <c r="F114" s="18"/>
      <c r="G114" s="18"/>
      <c r="H114" s="18"/>
      <c r="I114" s="174" t="s">
        <v>24</v>
      </c>
      <c r="J114" s="18"/>
      <c r="K114" s="18"/>
      <c r="L114" s="18"/>
      <c r="M114" s="174" t="s">
        <v>40</v>
      </c>
      <c r="N114" s="18"/>
      <c r="O114" s="18"/>
      <c r="P114" s="18"/>
      <c r="Q114" s="174" t="s">
        <v>42</v>
      </c>
      <c r="R114" s="18"/>
      <c r="S114" s="18"/>
      <c r="T114" s="18"/>
      <c r="U114" s="178"/>
      <c r="V114" s="25"/>
      <c r="W114" s="20"/>
      <c r="X114" s="21"/>
      <c r="Y114" s="174" t="s">
        <v>37</v>
      </c>
      <c r="Z114" s="18"/>
      <c r="AA114" s="18"/>
      <c r="AB114" s="16"/>
    </row>
    <row r="115" spans="1:28" ht="25.5" customHeight="1" x14ac:dyDescent="0.3">
      <c r="B115" s="169"/>
      <c r="C115" s="183"/>
      <c r="D115" s="4" t="s">
        <v>15</v>
      </c>
      <c r="E115" s="187"/>
      <c r="F115" s="18"/>
      <c r="G115" s="18"/>
      <c r="H115" s="18"/>
      <c r="I115" s="175"/>
      <c r="J115" s="18"/>
      <c r="K115" s="18"/>
      <c r="L115" s="18"/>
      <c r="M115" s="175"/>
      <c r="N115" s="18" t="s">
        <v>119</v>
      </c>
      <c r="O115" s="18" t="s">
        <v>119</v>
      </c>
      <c r="P115" s="16" t="s">
        <v>119</v>
      </c>
      <c r="Q115" s="175"/>
      <c r="R115" s="18"/>
      <c r="S115" s="18"/>
      <c r="T115" s="18"/>
      <c r="U115" s="179"/>
      <c r="V115" s="20"/>
      <c r="W115" s="20"/>
      <c r="X115" s="21"/>
      <c r="Y115" s="175"/>
      <c r="Z115" s="18"/>
      <c r="AA115" s="18"/>
      <c r="AB115" s="16"/>
    </row>
    <row r="116" spans="1:28" ht="26.4" customHeight="1" x14ac:dyDescent="0.3">
      <c r="B116" s="169"/>
      <c r="C116" s="184"/>
      <c r="D116" s="4" t="s">
        <v>16</v>
      </c>
      <c r="E116" s="188"/>
      <c r="F116" s="18"/>
      <c r="G116" s="18"/>
      <c r="H116" s="18"/>
      <c r="I116" s="176"/>
      <c r="J116" s="18"/>
      <c r="K116" s="18"/>
      <c r="L116" s="18"/>
      <c r="M116" s="176"/>
      <c r="N116" s="18" t="s">
        <v>119</v>
      </c>
      <c r="O116" s="18" t="s">
        <v>119</v>
      </c>
      <c r="P116" s="16" t="s">
        <v>119</v>
      </c>
      <c r="Q116" s="176"/>
      <c r="R116" s="18"/>
      <c r="S116" s="18"/>
      <c r="T116" s="18"/>
      <c r="U116" s="181"/>
      <c r="V116" s="26"/>
      <c r="W116" s="20"/>
      <c r="X116" s="21"/>
      <c r="Y116" s="176"/>
      <c r="Z116" s="18"/>
      <c r="AA116" s="18"/>
      <c r="AB116" s="16"/>
    </row>
    <row r="117" spans="1:28" ht="25.5" customHeight="1" x14ac:dyDescent="0.3">
      <c r="B117" s="169"/>
      <c r="C117" s="182" t="s">
        <v>13</v>
      </c>
      <c r="D117" s="4" t="s">
        <v>14</v>
      </c>
      <c r="E117" s="186" t="s">
        <v>22</v>
      </c>
      <c r="F117" s="18"/>
      <c r="G117" s="18"/>
      <c r="H117" s="18"/>
      <c r="I117" s="174" t="s">
        <v>30</v>
      </c>
      <c r="J117" s="18"/>
      <c r="K117" s="18"/>
      <c r="L117" s="18"/>
      <c r="M117" s="174" t="s">
        <v>32</v>
      </c>
      <c r="N117" s="18"/>
      <c r="O117" s="18"/>
      <c r="P117" s="16"/>
      <c r="Q117" s="178"/>
      <c r="R117" s="20"/>
      <c r="S117" s="20"/>
      <c r="T117" s="21"/>
      <c r="U117" s="178"/>
      <c r="V117" s="20"/>
      <c r="W117" s="20"/>
      <c r="X117" s="21"/>
      <c r="Y117" s="178"/>
      <c r="Z117" s="20"/>
      <c r="AA117" s="20"/>
      <c r="AB117" s="21"/>
    </row>
    <row r="118" spans="1:28" ht="25.5" customHeight="1" x14ac:dyDescent="0.3">
      <c r="B118" s="169"/>
      <c r="C118" s="183"/>
      <c r="D118" s="4" t="s">
        <v>15</v>
      </c>
      <c r="E118" s="187"/>
      <c r="F118" s="18" t="s">
        <v>119</v>
      </c>
      <c r="G118" s="18" t="s">
        <v>119</v>
      </c>
      <c r="H118" s="18" t="s">
        <v>119</v>
      </c>
      <c r="I118" s="175"/>
      <c r="J118" s="18"/>
      <c r="K118" s="18"/>
      <c r="L118" s="18"/>
      <c r="M118" s="175"/>
      <c r="N118" s="18" t="s">
        <v>119</v>
      </c>
      <c r="O118" s="18" t="s">
        <v>119</v>
      </c>
      <c r="P118" s="18" t="s">
        <v>119</v>
      </c>
      <c r="Q118" s="179"/>
      <c r="R118" s="20"/>
      <c r="S118" s="20"/>
      <c r="T118" s="21"/>
      <c r="U118" s="179"/>
      <c r="V118" s="20"/>
      <c r="W118" s="20"/>
      <c r="X118" s="21"/>
      <c r="Y118" s="179"/>
      <c r="Z118" s="20"/>
      <c r="AA118" s="20"/>
      <c r="AB118" s="21"/>
    </row>
    <row r="119" spans="1:28" ht="25.5" customHeight="1" thickBot="1" x14ac:dyDescent="0.35">
      <c r="B119" s="170"/>
      <c r="C119" s="185"/>
      <c r="D119" s="5" t="s">
        <v>16</v>
      </c>
      <c r="E119" s="189"/>
      <c r="F119" s="19" t="s">
        <v>119</v>
      </c>
      <c r="G119" s="19" t="s">
        <v>119</v>
      </c>
      <c r="H119" s="17" t="s">
        <v>119</v>
      </c>
      <c r="I119" s="177"/>
      <c r="J119" s="19"/>
      <c r="K119" s="19"/>
      <c r="L119" s="17"/>
      <c r="M119" s="177"/>
      <c r="N119" s="19" t="s">
        <v>119</v>
      </c>
      <c r="O119" s="19" t="s">
        <v>119</v>
      </c>
      <c r="P119" s="17" t="s">
        <v>119</v>
      </c>
      <c r="Q119" s="180"/>
      <c r="R119" s="22"/>
      <c r="S119" s="23"/>
      <c r="T119" s="24"/>
      <c r="U119" s="180"/>
      <c r="V119" s="22"/>
      <c r="W119" s="23"/>
      <c r="X119" s="24"/>
      <c r="Y119" s="180"/>
      <c r="Z119" s="22"/>
      <c r="AA119" s="23"/>
      <c r="AB119" s="24"/>
    </row>
    <row r="120" spans="1:28" ht="33" customHeight="1" thickBot="1" x14ac:dyDescent="0.35">
      <c r="J120" s="118"/>
      <c r="K120" s="118"/>
      <c r="L120" s="118"/>
    </row>
    <row r="121" spans="1:28" s="14" customFormat="1" ht="32.1" customHeight="1" thickBot="1" x14ac:dyDescent="0.35">
      <c r="A121" s="13"/>
      <c r="B121" s="37" t="s">
        <v>0</v>
      </c>
      <c r="C121" s="192" t="s">
        <v>17</v>
      </c>
      <c r="D121" s="193"/>
      <c r="E121" s="171" t="s">
        <v>6</v>
      </c>
      <c r="F121" s="172"/>
      <c r="G121" s="172"/>
      <c r="H121" s="173"/>
      <c r="I121" s="171" t="s">
        <v>3</v>
      </c>
      <c r="J121" s="172"/>
      <c r="K121" s="172"/>
      <c r="L121" s="173"/>
      <c r="M121" s="171" t="s">
        <v>4</v>
      </c>
      <c r="N121" s="172"/>
      <c r="O121" s="172"/>
      <c r="P121" s="173"/>
      <c r="Q121" s="171" t="s">
        <v>5</v>
      </c>
      <c r="R121" s="172"/>
      <c r="S121" s="172"/>
      <c r="T121" s="173"/>
      <c r="U121" s="171" t="s">
        <v>7</v>
      </c>
      <c r="V121" s="172"/>
      <c r="W121" s="172"/>
      <c r="X121" s="173"/>
      <c r="Y121" s="171" t="s">
        <v>8</v>
      </c>
      <c r="Z121" s="172"/>
      <c r="AA121" s="172"/>
      <c r="AB121" s="173"/>
    </row>
    <row r="122" spans="1:28" ht="54.75" customHeight="1" x14ac:dyDescent="0.3">
      <c r="B122" s="167" t="s">
        <v>59</v>
      </c>
      <c r="C122" s="209" t="s">
        <v>9</v>
      </c>
      <c r="D122" s="210"/>
      <c r="E122" s="197" t="s">
        <v>18</v>
      </c>
      <c r="F122" s="199"/>
      <c r="G122" s="199"/>
      <c r="H122" s="200"/>
      <c r="I122" s="196" t="s">
        <v>23</v>
      </c>
      <c r="J122" s="197"/>
      <c r="K122" s="197"/>
      <c r="L122" s="198"/>
      <c r="M122" s="196" t="s">
        <v>25</v>
      </c>
      <c r="N122" s="197"/>
      <c r="O122" s="197"/>
      <c r="P122" s="198"/>
      <c r="Q122" s="196" t="s">
        <v>38</v>
      </c>
      <c r="R122" s="197"/>
      <c r="S122" s="197"/>
      <c r="T122" s="198"/>
      <c r="U122" s="196" t="s">
        <v>26</v>
      </c>
      <c r="V122" s="197"/>
      <c r="W122" s="197"/>
      <c r="X122" s="198"/>
      <c r="Y122" s="196" t="s">
        <v>27</v>
      </c>
      <c r="Z122" s="197"/>
      <c r="AA122" s="197"/>
      <c r="AB122" s="198"/>
    </row>
    <row r="123" spans="1:28" ht="33.75" customHeight="1" x14ac:dyDescent="0.3">
      <c r="B123" s="168"/>
      <c r="C123" s="203" t="s">
        <v>50</v>
      </c>
      <c r="D123" s="211"/>
      <c r="E123" s="212"/>
      <c r="F123" s="190" t="s">
        <v>51</v>
      </c>
      <c r="G123" s="190"/>
      <c r="H123" s="191"/>
      <c r="I123" s="201" t="s">
        <v>50</v>
      </c>
      <c r="J123" s="190" t="s">
        <v>51</v>
      </c>
      <c r="K123" s="190"/>
      <c r="L123" s="191"/>
      <c r="M123" s="201" t="s">
        <v>50</v>
      </c>
      <c r="N123" s="229" t="s">
        <v>51</v>
      </c>
      <c r="O123" s="190"/>
      <c r="P123" s="230"/>
      <c r="Q123" s="231" t="s">
        <v>50</v>
      </c>
      <c r="R123" s="190" t="s">
        <v>51</v>
      </c>
      <c r="S123" s="190"/>
      <c r="T123" s="191"/>
      <c r="U123" s="201" t="s">
        <v>50</v>
      </c>
      <c r="V123" s="190" t="s">
        <v>51</v>
      </c>
      <c r="W123" s="190"/>
      <c r="X123" s="191"/>
      <c r="Y123" s="201" t="s">
        <v>50</v>
      </c>
      <c r="Z123" s="190" t="s">
        <v>51</v>
      </c>
      <c r="AA123" s="190"/>
      <c r="AB123" s="191"/>
    </row>
    <row r="124" spans="1:28" ht="25.5" customHeight="1" x14ac:dyDescent="0.3">
      <c r="B124" s="168"/>
      <c r="C124" s="213"/>
      <c r="D124" s="214"/>
      <c r="E124" s="215"/>
      <c r="F124" s="11">
        <v>2020</v>
      </c>
      <c r="G124" s="9">
        <v>2021</v>
      </c>
      <c r="H124" s="10">
        <v>2022</v>
      </c>
      <c r="I124" s="216"/>
      <c r="J124" s="11">
        <v>2020</v>
      </c>
      <c r="K124" s="9">
        <v>2021</v>
      </c>
      <c r="L124" s="10">
        <v>2022</v>
      </c>
      <c r="M124" s="216"/>
      <c r="N124" s="9">
        <v>2020</v>
      </c>
      <c r="O124" s="9">
        <v>2021</v>
      </c>
      <c r="P124" s="9">
        <v>2022</v>
      </c>
      <c r="Q124" s="232"/>
      <c r="R124" s="11">
        <v>2020</v>
      </c>
      <c r="S124" s="9">
        <v>2021</v>
      </c>
      <c r="T124" s="10">
        <v>2022</v>
      </c>
      <c r="U124" s="216"/>
      <c r="V124" s="11">
        <v>2020</v>
      </c>
      <c r="W124" s="9">
        <v>2021</v>
      </c>
      <c r="X124" s="10">
        <v>2022</v>
      </c>
      <c r="Y124" s="216"/>
      <c r="Z124" s="11">
        <v>2020</v>
      </c>
      <c r="AA124" s="9">
        <v>2021</v>
      </c>
      <c r="AB124" s="10">
        <v>2022</v>
      </c>
    </row>
    <row r="125" spans="1:28" ht="25.05" customHeight="1" x14ac:dyDescent="0.3">
      <c r="B125" s="169"/>
      <c r="C125" s="183" t="s">
        <v>10</v>
      </c>
      <c r="D125" s="72" t="s">
        <v>14</v>
      </c>
      <c r="E125" s="217" t="s">
        <v>19</v>
      </c>
      <c r="F125" s="74" t="s">
        <v>93</v>
      </c>
      <c r="G125" s="74" t="s">
        <v>93</v>
      </c>
      <c r="H125" s="74" t="s">
        <v>93</v>
      </c>
      <c r="I125" s="220" t="s">
        <v>28</v>
      </c>
      <c r="J125" s="74"/>
      <c r="K125" s="74" t="s">
        <v>93</v>
      </c>
      <c r="L125" s="74" t="s">
        <v>93</v>
      </c>
      <c r="M125" s="220" t="s">
        <v>31</v>
      </c>
      <c r="N125" s="74" t="s">
        <v>176</v>
      </c>
      <c r="O125" s="74" t="s">
        <v>93</v>
      </c>
      <c r="P125" s="74" t="s">
        <v>93</v>
      </c>
      <c r="Q125" s="233" t="s">
        <v>33</v>
      </c>
      <c r="R125" s="74"/>
      <c r="S125" s="74"/>
      <c r="T125" s="74" t="s">
        <v>93</v>
      </c>
      <c r="U125" s="220" t="s">
        <v>34</v>
      </c>
      <c r="V125" s="74"/>
      <c r="W125" s="74" t="s">
        <v>93</v>
      </c>
      <c r="X125" s="74" t="s">
        <v>93</v>
      </c>
      <c r="Y125" s="220" t="s">
        <v>36</v>
      </c>
      <c r="Z125" s="74"/>
      <c r="AA125" s="74"/>
      <c r="AB125" s="75"/>
    </row>
    <row r="126" spans="1:28" ht="25.05" customHeight="1" x14ac:dyDescent="0.3">
      <c r="B126" s="169"/>
      <c r="C126" s="183"/>
      <c r="D126" s="76" t="s">
        <v>15</v>
      </c>
      <c r="E126" s="218"/>
      <c r="F126" s="74" t="s">
        <v>93</v>
      </c>
      <c r="G126" s="74" t="s">
        <v>93</v>
      </c>
      <c r="H126" s="74" t="s">
        <v>93</v>
      </c>
      <c r="I126" s="221"/>
      <c r="J126" s="74" t="s">
        <v>93</v>
      </c>
      <c r="K126" s="74" t="s">
        <v>93</v>
      </c>
      <c r="L126" s="74" t="s">
        <v>93</v>
      </c>
      <c r="M126" s="221"/>
      <c r="N126" s="74" t="s">
        <v>93</v>
      </c>
      <c r="O126" s="74" t="s">
        <v>93</v>
      </c>
      <c r="P126" s="74" t="s">
        <v>93</v>
      </c>
      <c r="Q126" s="234"/>
      <c r="R126" s="74"/>
      <c r="S126" s="74"/>
      <c r="T126" s="74" t="s">
        <v>93</v>
      </c>
      <c r="U126" s="221"/>
      <c r="V126" s="74" t="s">
        <v>93</v>
      </c>
      <c r="W126" s="74" t="s">
        <v>93</v>
      </c>
      <c r="X126" s="74" t="s">
        <v>93</v>
      </c>
      <c r="Y126" s="221"/>
      <c r="Z126" s="74"/>
      <c r="AA126" s="74"/>
      <c r="AB126" s="75" t="s">
        <v>93</v>
      </c>
    </row>
    <row r="127" spans="1:28" ht="25.05" customHeight="1" x14ac:dyDescent="0.3">
      <c r="B127" s="169"/>
      <c r="C127" s="183"/>
      <c r="D127" s="76" t="s">
        <v>16</v>
      </c>
      <c r="E127" s="218"/>
      <c r="F127" s="74" t="s">
        <v>93</v>
      </c>
      <c r="G127" s="74" t="s">
        <v>93</v>
      </c>
      <c r="H127" s="74" t="s">
        <v>93</v>
      </c>
      <c r="I127" s="221"/>
      <c r="J127" s="74" t="s">
        <v>93</v>
      </c>
      <c r="K127" s="74" t="s">
        <v>93</v>
      </c>
      <c r="L127" s="74" t="s">
        <v>93</v>
      </c>
      <c r="M127" s="221"/>
      <c r="N127" s="74" t="s">
        <v>93</v>
      </c>
      <c r="O127" s="74" t="s">
        <v>93</v>
      </c>
      <c r="P127" s="74" t="s">
        <v>93</v>
      </c>
      <c r="Q127" s="234"/>
      <c r="R127" s="74" t="s">
        <v>93</v>
      </c>
      <c r="S127" s="74" t="s">
        <v>93</v>
      </c>
      <c r="T127" s="74" t="s">
        <v>93</v>
      </c>
      <c r="U127" s="221"/>
      <c r="V127" s="74" t="s">
        <v>93</v>
      </c>
      <c r="W127" s="74" t="s">
        <v>93</v>
      </c>
      <c r="X127" s="74" t="s">
        <v>93</v>
      </c>
      <c r="Y127" s="221"/>
      <c r="Z127" s="74"/>
      <c r="AA127" s="74"/>
      <c r="AB127" s="75" t="s">
        <v>93</v>
      </c>
    </row>
    <row r="128" spans="1:28" ht="25.05" customHeight="1" x14ac:dyDescent="0.3">
      <c r="B128" s="169"/>
      <c r="C128" s="184"/>
      <c r="D128" s="76" t="s">
        <v>177</v>
      </c>
      <c r="E128" s="219"/>
      <c r="F128" s="74" t="s">
        <v>93</v>
      </c>
      <c r="G128" s="74" t="s">
        <v>93</v>
      </c>
      <c r="H128" s="74" t="s">
        <v>93</v>
      </c>
      <c r="I128" s="222"/>
      <c r="J128" s="74" t="s">
        <v>93</v>
      </c>
      <c r="K128" s="74" t="s">
        <v>93</v>
      </c>
      <c r="L128" s="74" t="s">
        <v>93</v>
      </c>
      <c r="M128" s="222"/>
      <c r="N128" s="74" t="s">
        <v>93</v>
      </c>
      <c r="O128" s="74" t="s">
        <v>93</v>
      </c>
      <c r="P128" s="74" t="s">
        <v>93</v>
      </c>
      <c r="Q128" s="235"/>
      <c r="R128" s="74" t="s">
        <v>93</v>
      </c>
      <c r="S128" s="74" t="s">
        <v>93</v>
      </c>
      <c r="T128" s="74" t="s">
        <v>93</v>
      </c>
      <c r="U128" s="222"/>
      <c r="V128" s="74" t="s">
        <v>93</v>
      </c>
      <c r="W128" s="74" t="s">
        <v>93</v>
      </c>
      <c r="X128" s="74" t="s">
        <v>93</v>
      </c>
      <c r="Y128" s="222"/>
      <c r="Z128" s="74" t="s">
        <v>93</v>
      </c>
      <c r="AA128" s="74" t="s">
        <v>93</v>
      </c>
      <c r="AB128" s="75" t="s">
        <v>93</v>
      </c>
    </row>
    <row r="129" spans="1:28" ht="25.05" customHeight="1" x14ac:dyDescent="0.3">
      <c r="B129" s="169"/>
      <c r="C129" s="182" t="s">
        <v>11</v>
      </c>
      <c r="D129" s="76" t="s">
        <v>14</v>
      </c>
      <c r="E129" s="217" t="s">
        <v>20</v>
      </c>
      <c r="F129" s="74"/>
      <c r="G129" s="74"/>
      <c r="H129" s="74"/>
      <c r="I129" s="220" t="s">
        <v>29</v>
      </c>
      <c r="J129" s="74" t="s">
        <v>93</v>
      </c>
      <c r="K129" s="74" t="s">
        <v>93</v>
      </c>
      <c r="L129" s="74" t="s">
        <v>93</v>
      </c>
      <c r="M129" s="220" t="s">
        <v>39</v>
      </c>
      <c r="N129" s="74" t="s">
        <v>176</v>
      </c>
      <c r="O129" s="74" t="s">
        <v>93</v>
      </c>
      <c r="P129" s="74" t="s">
        <v>93</v>
      </c>
      <c r="Q129" s="233" t="s">
        <v>41</v>
      </c>
      <c r="R129" s="74"/>
      <c r="S129" s="74"/>
      <c r="T129" s="74" t="s">
        <v>93</v>
      </c>
      <c r="U129" s="220" t="s">
        <v>35</v>
      </c>
      <c r="V129" s="74"/>
      <c r="W129" s="74"/>
      <c r="X129" s="74"/>
      <c r="Y129" s="220" t="s">
        <v>43</v>
      </c>
      <c r="Z129" s="74"/>
      <c r="AA129" s="74"/>
      <c r="AB129" s="75"/>
    </row>
    <row r="130" spans="1:28" ht="25.05" customHeight="1" x14ac:dyDescent="0.3">
      <c r="B130" s="169"/>
      <c r="C130" s="183"/>
      <c r="D130" s="76" t="s">
        <v>15</v>
      </c>
      <c r="E130" s="218"/>
      <c r="F130" s="74" t="s">
        <v>93</v>
      </c>
      <c r="G130" s="74" t="s">
        <v>93</v>
      </c>
      <c r="H130" s="74" t="s">
        <v>93</v>
      </c>
      <c r="I130" s="221"/>
      <c r="J130" s="74" t="s">
        <v>93</v>
      </c>
      <c r="K130" s="74" t="s">
        <v>93</v>
      </c>
      <c r="L130" s="74" t="s">
        <v>93</v>
      </c>
      <c r="M130" s="221"/>
      <c r="N130" s="74" t="s">
        <v>93</v>
      </c>
      <c r="O130" s="74" t="s">
        <v>93</v>
      </c>
      <c r="P130" s="74" t="s">
        <v>93</v>
      </c>
      <c r="Q130" s="234"/>
      <c r="R130" s="74"/>
      <c r="S130" s="74"/>
      <c r="T130" s="74" t="s">
        <v>93</v>
      </c>
      <c r="U130" s="221"/>
      <c r="V130" s="74"/>
      <c r="W130" s="74"/>
      <c r="X130" s="74" t="s">
        <v>93</v>
      </c>
      <c r="Y130" s="221"/>
      <c r="Z130" s="74"/>
      <c r="AA130" s="74"/>
      <c r="AB130" s="75" t="s">
        <v>93</v>
      </c>
    </row>
    <row r="131" spans="1:28" ht="25.05" customHeight="1" x14ac:dyDescent="0.3">
      <c r="B131" s="169"/>
      <c r="C131" s="183"/>
      <c r="D131" s="76" t="s">
        <v>16</v>
      </c>
      <c r="E131" s="218"/>
      <c r="F131" s="74" t="s">
        <v>93</v>
      </c>
      <c r="G131" s="74" t="s">
        <v>93</v>
      </c>
      <c r="H131" s="74" t="s">
        <v>93</v>
      </c>
      <c r="I131" s="221"/>
      <c r="J131" s="74" t="s">
        <v>93</v>
      </c>
      <c r="K131" s="74" t="s">
        <v>93</v>
      </c>
      <c r="L131" s="74" t="s">
        <v>93</v>
      </c>
      <c r="M131" s="221"/>
      <c r="N131" s="74" t="s">
        <v>93</v>
      </c>
      <c r="O131" s="74" t="s">
        <v>93</v>
      </c>
      <c r="P131" s="74" t="s">
        <v>93</v>
      </c>
      <c r="Q131" s="234"/>
      <c r="R131" s="74" t="s">
        <v>93</v>
      </c>
      <c r="S131" s="74" t="s">
        <v>93</v>
      </c>
      <c r="T131" s="74" t="s">
        <v>93</v>
      </c>
      <c r="U131" s="221"/>
      <c r="V131" s="74" t="s">
        <v>93</v>
      </c>
      <c r="W131" s="74" t="s">
        <v>93</v>
      </c>
      <c r="X131" s="74" t="s">
        <v>93</v>
      </c>
      <c r="Y131" s="221"/>
      <c r="Z131" s="74"/>
      <c r="AA131" s="74"/>
      <c r="AB131" s="75" t="s">
        <v>93</v>
      </c>
    </row>
    <row r="132" spans="1:28" ht="25.05" customHeight="1" x14ac:dyDescent="0.3">
      <c r="B132" s="169"/>
      <c r="C132" s="184"/>
      <c r="D132" s="76" t="s">
        <v>177</v>
      </c>
      <c r="E132" s="219"/>
      <c r="F132" s="74" t="s">
        <v>93</v>
      </c>
      <c r="G132" s="74" t="s">
        <v>93</v>
      </c>
      <c r="H132" s="74" t="s">
        <v>93</v>
      </c>
      <c r="I132" s="222"/>
      <c r="J132" s="74" t="s">
        <v>93</v>
      </c>
      <c r="K132" s="74" t="s">
        <v>93</v>
      </c>
      <c r="L132" s="74" t="s">
        <v>93</v>
      </c>
      <c r="M132" s="222"/>
      <c r="N132" s="74" t="s">
        <v>93</v>
      </c>
      <c r="O132" s="74" t="s">
        <v>93</v>
      </c>
      <c r="P132" s="74" t="s">
        <v>93</v>
      </c>
      <c r="Q132" s="235"/>
      <c r="R132" s="74" t="s">
        <v>93</v>
      </c>
      <c r="S132" s="74" t="s">
        <v>93</v>
      </c>
      <c r="T132" s="74" t="s">
        <v>93</v>
      </c>
      <c r="U132" s="222"/>
      <c r="V132" s="74" t="s">
        <v>93</v>
      </c>
      <c r="W132" s="74" t="s">
        <v>93</v>
      </c>
      <c r="X132" s="74" t="s">
        <v>93</v>
      </c>
      <c r="Y132" s="222"/>
      <c r="Z132" s="74" t="s">
        <v>93</v>
      </c>
      <c r="AA132" s="74" t="s">
        <v>93</v>
      </c>
      <c r="AB132" s="75" t="s">
        <v>93</v>
      </c>
    </row>
    <row r="133" spans="1:28" ht="25.05" customHeight="1" x14ac:dyDescent="0.3">
      <c r="B133" s="169"/>
      <c r="C133" s="182" t="s">
        <v>12</v>
      </c>
      <c r="D133" s="76" t="s">
        <v>14</v>
      </c>
      <c r="E133" s="217" t="s">
        <v>21</v>
      </c>
      <c r="F133" s="74"/>
      <c r="G133" s="74"/>
      <c r="H133" s="74"/>
      <c r="I133" s="220" t="s">
        <v>24</v>
      </c>
      <c r="J133" s="74"/>
      <c r="K133" s="74"/>
      <c r="L133" s="74"/>
      <c r="M133" s="220" t="s">
        <v>40</v>
      </c>
      <c r="N133" s="74"/>
      <c r="O133" s="74"/>
      <c r="P133" s="74"/>
      <c r="Q133" s="233" t="s">
        <v>42</v>
      </c>
      <c r="R133" s="74"/>
      <c r="S133" s="74"/>
      <c r="T133" s="74" t="s">
        <v>93</v>
      </c>
      <c r="U133" s="223"/>
      <c r="V133" s="77"/>
      <c r="W133" s="78"/>
      <c r="X133" s="79"/>
      <c r="Y133" s="220" t="s">
        <v>37</v>
      </c>
      <c r="Z133" s="74"/>
      <c r="AA133" s="74"/>
      <c r="AB133" s="75"/>
    </row>
    <row r="134" spans="1:28" ht="25.05" customHeight="1" x14ac:dyDescent="0.3">
      <c r="B134" s="169"/>
      <c r="C134" s="183"/>
      <c r="D134" s="76" t="s">
        <v>15</v>
      </c>
      <c r="E134" s="218"/>
      <c r="F134" s="74" t="s">
        <v>93</v>
      </c>
      <c r="G134" s="74" t="s">
        <v>93</v>
      </c>
      <c r="H134" s="74" t="s">
        <v>93</v>
      </c>
      <c r="I134" s="221"/>
      <c r="J134" s="74" t="s">
        <v>93</v>
      </c>
      <c r="K134" s="74" t="s">
        <v>93</v>
      </c>
      <c r="L134" s="74" t="s">
        <v>93</v>
      </c>
      <c r="M134" s="221"/>
      <c r="N134" s="74" t="s">
        <v>93</v>
      </c>
      <c r="O134" s="74" t="s">
        <v>93</v>
      </c>
      <c r="P134" s="74" t="s">
        <v>93</v>
      </c>
      <c r="Q134" s="234"/>
      <c r="R134" s="74"/>
      <c r="S134" s="74"/>
      <c r="T134" s="74" t="s">
        <v>93</v>
      </c>
      <c r="U134" s="224"/>
      <c r="V134" s="78"/>
      <c r="W134" s="78"/>
      <c r="X134" s="79"/>
      <c r="Y134" s="221"/>
      <c r="Z134" s="74"/>
      <c r="AA134" s="74"/>
      <c r="AB134" s="75" t="s">
        <v>93</v>
      </c>
    </row>
    <row r="135" spans="1:28" ht="25.05" customHeight="1" x14ac:dyDescent="0.3">
      <c r="B135" s="169"/>
      <c r="C135" s="183"/>
      <c r="D135" s="76" t="s">
        <v>16</v>
      </c>
      <c r="E135" s="218"/>
      <c r="F135" s="74" t="s">
        <v>93</v>
      </c>
      <c r="G135" s="74" t="s">
        <v>93</v>
      </c>
      <c r="H135" s="74" t="s">
        <v>93</v>
      </c>
      <c r="I135" s="221"/>
      <c r="J135" s="74" t="s">
        <v>93</v>
      </c>
      <c r="K135" s="74" t="s">
        <v>93</v>
      </c>
      <c r="L135" s="74" t="s">
        <v>93</v>
      </c>
      <c r="M135" s="221"/>
      <c r="N135" s="74" t="s">
        <v>93</v>
      </c>
      <c r="O135" s="74" t="s">
        <v>93</v>
      </c>
      <c r="P135" s="74" t="s">
        <v>93</v>
      </c>
      <c r="Q135" s="234"/>
      <c r="R135" s="74"/>
      <c r="S135" s="74"/>
      <c r="T135" s="74" t="s">
        <v>93</v>
      </c>
      <c r="U135" s="224"/>
      <c r="V135" s="80"/>
      <c r="W135" s="78"/>
      <c r="X135" s="79"/>
      <c r="Y135" s="221"/>
      <c r="Z135" s="74"/>
      <c r="AA135" s="74"/>
      <c r="AB135" s="75" t="s">
        <v>93</v>
      </c>
    </row>
    <row r="136" spans="1:28" ht="25.05" customHeight="1" x14ac:dyDescent="0.3">
      <c r="B136" s="169"/>
      <c r="C136" s="184"/>
      <c r="D136" s="76" t="s">
        <v>177</v>
      </c>
      <c r="E136" s="219"/>
      <c r="F136" s="74" t="s">
        <v>93</v>
      </c>
      <c r="G136" s="74" t="s">
        <v>93</v>
      </c>
      <c r="H136" s="74" t="s">
        <v>93</v>
      </c>
      <c r="I136" s="222"/>
      <c r="J136" s="74" t="s">
        <v>93</v>
      </c>
      <c r="K136" s="74" t="s">
        <v>93</v>
      </c>
      <c r="L136" s="74" t="s">
        <v>93</v>
      </c>
      <c r="M136" s="222"/>
      <c r="N136" s="74" t="s">
        <v>93</v>
      </c>
      <c r="O136" s="74" t="s">
        <v>93</v>
      </c>
      <c r="P136" s="74" t="s">
        <v>93</v>
      </c>
      <c r="Q136" s="235"/>
      <c r="R136" s="74" t="s">
        <v>93</v>
      </c>
      <c r="S136" s="74" t="s">
        <v>93</v>
      </c>
      <c r="T136" s="74" t="s">
        <v>93</v>
      </c>
      <c r="U136" s="225"/>
      <c r="V136" s="80"/>
      <c r="W136" s="78"/>
      <c r="X136" s="79"/>
      <c r="Y136" s="222"/>
      <c r="Z136" s="74" t="s">
        <v>93</v>
      </c>
      <c r="AA136" s="74" t="s">
        <v>93</v>
      </c>
      <c r="AB136" s="75" t="s">
        <v>93</v>
      </c>
    </row>
    <row r="137" spans="1:28" ht="25.05" customHeight="1" x14ac:dyDescent="0.3">
      <c r="B137" s="169"/>
      <c r="C137" s="182" t="s">
        <v>13</v>
      </c>
      <c r="D137" s="76" t="s">
        <v>14</v>
      </c>
      <c r="E137" s="217" t="s">
        <v>22</v>
      </c>
      <c r="F137" s="74"/>
      <c r="G137" s="74"/>
      <c r="H137" s="74"/>
      <c r="I137" s="220" t="s">
        <v>30</v>
      </c>
      <c r="J137" s="74"/>
      <c r="K137" s="74"/>
      <c r="L137" s="74"/>
      <c r="M137" s="220" t="s">
        <v>32</v>
      </c>
      <c r="N137" s="74"/>
      <c r="O137" s="74" t="s">
        <v>93</v>
      </c>
      <c r="P137" s="74" t="s">
        <v>93</v>
      </c>
      <c r="Q137" s="237"/>
      <c r="R137" s="78"/>
      <c r="S137" s="78"/>
      <c r="T137" s="79"/>
      <c r="U137" s="223"/>
      <c r="V137" s="78"/>
      <c r="W137" s="78"/>
      <c r="X137" s="79"/>
      <c r="Y137" s="223"/>
      <c r="Z137" s="78"/>
      <c r="AA137" s="78"/>
      <c r="AB137" s="79"/>
    </row>
    <row r="138" spans="1:28" ht="25.05" customHeight="1" x14ac:dyDescent="0.3">
      <c r="B138" s="169"/>
      <c r="C138" s="183"/>
      <c r="D138" s="76" t="s">
        <v>15</v>
      </c>
      <c r="E138" s="218"/>
      <c r="F138" s="74"/>
      <c r="G138" s="74"/>
      <c r="H138" s="74"/>
      <c r="I138" s="221"/>
      <c r="J138" s="74"/>
      <c r="K138" s="74"/>
      <c r="L138" s="74"/>
      <c r="M138" s="221"/>
      <c r="N138" s="74" t="s">
        <v>93</v>
      </c>
      <c r="O138" s="74" t="s">
        <v>93</v>
      </c>
      <c r="P138" s="74" t="s">
        <v>93</v>
      </c>
      <c r="Q138" s="238"/>
      <c r="R138" s="78"/>
      <c r="S138" s="78"/>
      <c r="T138" s="79"/>
      <c r="U138" s="224"/>
      <c r="V138" s="78"/>
      <c r="W138" s="78"/>
      <c r="X138" s="79"/>
      <c r="Y138" s="224"/>
      <c r="Z138" s="78"/>
      <c r="AA138" s="78"/>
      <c r="AB138" s="79"/>
    </row>
    <row r="139" spans="1:28" ht="25.05" customHeight="1" x14ac:dyDescent="0.3">
      <c r="B139" s="169"/>
      <c r="C139" s="183"/>
      <c r="D139" s="76" t="s">
        <v>16</v>
      </c>
      <c r="E139" s="218"/>
      <c r="F139" s="74" t="s">
        <v>93</v>
      </c>
      <c r="G139" s="74" t="s">
        <v>93</v>
      </c>
      <c r="H139" s="74" t="s">
        <v>93</v>
      </c>
      <c r="I139" s="221"/>
      <c r="J139" s="74"/>
      <c r="K139" s="74"/>
      <c r="L139" s="74"/>
      <c r="M139" s="221"/>
      <c r="N139" s="74" t="s">
        <v>93</v>
      </c>
      <c r="O139" s="74" t="s">
        <v>93</v>
      </c>
      <c r="P139" s="74" t="s">
        <v>93</v>
      </c>
      <c r="Q139" s="238"/>
      <c r="R139" s="111"/>
      <c r="S139" s="112"/>
      <c r="T139" s="113"/>
      <c r="U139" s="224"/>
      <c r="V139" s="111"/>
      <c r="W139" s="112"/>
      <c r="X139" s="113"/>
      <c r="Y139" s="224"/>
      <c r="Z139" s="111"/>
      <c r="AA139" s="112"/>
      <c r="AB139" s="113"/>
    </row>
    <row r="140" spans="1:28" ht="25.05" customHeight="1" thickBot="1" x14ac:dyDescent="0.35">
      <c r="B140" s="170"/>
      <c r="C140" s="185"/>
      <c r="D140" s="81" t="s">
        <v>177</v>
      </c>
      <c r="E140" s="227"/>
      <c r="F140" s="117" t="s">
        <v>93</v>
      </c>
      <c r="G140" s="117" t="s">
        <v>93</v>
      </c>
      <c r="H140" s="117" t="s">
        <v>93</v>
      </c>
      <c r="I140" s="236"/>
      <c r="J140" s="117"/>
      <c r="K140" s="117"/>
      <c r="L140" s="117"/>
      <c r="M140" s="236"/>
      <c r="N140" s="117" t="s">
        <v>93</v>
      </c>
      <c r="O140" s="117" t="s">
        <v>93</v>
      </c>
      <c r="P140" s="117" t="s">
        <v>93</v>
      </c>
      <c r="Q140" s="239"/>
      <c r="R140" s="83"/>
      <c r="S140" s="84"/>
      <c r="T140" s="85"/>
      <c r="U140" s="226"/>
      <c r="V140" s="83"/>
      <c r="W140" s="84"/>
      <c r="X140" s="85"/>
      <c r="Y140" s="226"/>
      <c r="Z140" s="83"/>
      <c r="AA140" s="84"/>
      <c r="AB140" s="85"/>
    </row>
    <row r="141" spans="1:28" ht="33" customHeight="1" thickBot="1" x14ac:dyDescent="0.35"/>
    <row r="142" spans="1:28" s="14" customFormat="1" ht="31.95" customHeight="1" thickBot="1" x14ac:dyDescent="0.35">
      <c r="A142" s="13"/>
      <c r="B142" s="37" t="s">
        <v>0</v>
      </c>
      <c r="C142" s="192" t="s">
        <v>17</v>
      </c>
      <c r="D142" s="193"/>
      <c r="E142" s="171" t="s">
        <v>6</v>
      </c>
      <c r="F142" s="172"/>
      <c r="G142" s="172"/>
      <c r="H142" s="173"/>
      <c r="I142" s="171" t="s">
        <v>3</v>
      </c>
      <c r="J142" s="172"/>
      <c r="K142" s="172"/>
      <c r="L142" s="173"/>
      <c r="M142" s="171" t="s">
        <v>4</v>
      </c>
      <c r="N142" s="172"/>
      <c r="O142" s="172"/>
      <c r="P142" s="173"/>
      <c r="Q142" s="171" t="s">
        <v>5</v>
      </c>
      <c r="R142" s="172"/>
      <c r="S142" s="172"/>
      <c r="T142" s="173"/>
      <c r="U142" s="171" t="s">
        <v>7</v>
      </c>
      <c r="V142" s="172"/>
      <c r="W142" s="172"/>
      <c r="X142" s="173"/>
      <c r="Y142" s="171" t="s">
        <v>8</v>
      </c>
      <c r="Z142" s="172"/>
      <c r="AA142" s="172"/>
      <c r="AB142" s="173"/>
    </row>
    <row r="143" spans="1:28" ht="54.75" customHeight="1" x14ac:dyDescent="0.3">
      <c r="B143" s="167" t="s">
        <v>194</v>
      </c>
      <c r="C143" s="209" t="s">
        <v>9</v>
      </c>
      <c r="D143" s="210"/>
      <c r="E143" s="197" t="s">
        <v>18</v>
      </c>
      <c r="F143" s="199"/>
      <c r="G143" s="199"/>
      <c r="H143" s="200"/>
      <c r="I143" s="196" t="s">
        <v>23</v>
      </c>
      <c r="J143" s="197"/>
      <c r="K143" s="197"/>
      <c r="L143" s="198"/>
      <c r="M143" s="196" t="s">
        <v>25</v>
      </c>
      <c r="N143" s="197"/>
      <c r="O143" s="197"/>
      <c r="P143" s="198"/>
      <c r="Q143" s="196" t="s">
        <v>38</v>
      </c>
      <c r="R143" s="197"/>
      <c r="S143" s="197"/>
      <c r="T143" s="198"/>
      <c r="U143" s="196" t="s">
        <v>26</v>
      </c>
      <c r="V143" s="197"/>
      <c r="W143" s="197"/>
      <c r="X143" s="198"/>
      <c r="Y143" s="196" t="s">
        <v>27</v>
      </c>
      <c r="Z143" s="197"/>
      <c r="AA143" s="197"/>
      <c r="AB143" s="198"/>
    </row>
    <row r="144" spans="1:28" ht="33.75" customHeight="1" x14ac:dyDescent="0.3">
      <c r="B144" s="168"/>
      <c r="C144" s="203" t="s">
        <v>50</v>
      </c>
      <c r="D144" s="211"/>
      <c r="E144" s="212"/>
      <c r="F144" s="190" t="s">
        <v>51</v>
      </c>
      <c r="G144" s="190"/>
      <c r="H144" s="191"/>
      <c r="I144" s="201" t="s">
        <v>50</v>
      </c>
      <c r="J144" s="190" t="s">
        <v>51</v>
      </c>
      <c r="K144" s="190"/>
      <c r="L144" s="191"/>
      <c r="M144" s="201" t="s">
        <v>50</v>
      </c>
      <c r="N144" s="190" t="s">
        <v>51</v>
      </c>
      <c r="O144" s="190"/>
      <c r="P144" s="191"/>
      <c r="Q144" s="201" t="s">
        <v>50</v>
      </c>
      <c r="R144" s="190" t="s">
        <v>51</v>
      </c>
      <c r="S144" s="190"/>
      <c r="T144" s="191"/>
      <c r="U144" s="201" t="s">
        <v>50</v>
      </c>
      <c r="V144" s="190" t="s">
        <v>51</v>
      </c>
      <c r="W144" s="190"/>
      <c r="X144" s="191"/>
      <c r="Y144" s="201" t="s">
        <v>50</v>
      </c>
      <c r="Z144" s="190" t="s">
        <v>51</v>
      </c>
      <c r="AA144" s="190"/>
      <c r="AB144" s="191"/>
    </row>
    <row r="145" spans="1:28" ht="25.5" customHeight="1" thickBot="1" x14ac:dyDescent="0.35">
      <c r="B145" s="168"/>
      <c r="C145" s="213"/>
      <c r="D145" s="214"/>
      <c r="E145" s="215"/>
      <c r="F145" s="126">
        <v>2020</v>
      </c>
      <c r="G145" s="127">
        <v>2021</v>
      </c>
      <c r="H145" s="128">
        <v>2022</v>
      </c>
      <c r="I145" s="216"/>
      <c r="J145" s="11">
        <v>2020</v>
      </c>
      <c r="K145" s="9">
        <v>2021</v>
      </c>
      <c r="L145" s="10">
        <v>2022</v>
      </c>
      <c r="M145" s="216"/>
      <c r="N145" s="11">
        <v>2020</v>
      </c>
      <c r="O145" s="9">
        <v>2021</v>
      </c>
      <c r="P145" s="10">
        <v>2022</v>
      </c>
      <c r="Q145" s="216"/>
      <c r="R145" s="11">
        <v>2020</v>
      </c>
      <c r="S145" s="9">
        <v>2021</v>
      </c>
      <c r="T145" s="10">
        <v>2022</v>
      </c>
      <c r="U145" s="216"/>
      <c r="V145" s="11">
        <v>2020</v>
      </c>
      <c r="W145" s="9">
        <v>2021</v>
      </c>
      <c r="X145" s="10">
        <v>2022</v>
      </c>
      <c r="Y145" s="216"/>
      <c r="Z145" s="11">
        <v>2020</v>
      </c>
      <c r="AA145" s="9">
        <v>2021</v>
      </c>
      <c r="AB145" s="10">
        <v>2022</v>
      </c>
    </row>
    <row r="146" spans="1:28" ht="25.5" customHeight="1" x14ac:dyDescent="0.3">
      <c r="B146" s="169"/>
      <c r="C146" s="183" t="s">
        <v>10</v>
      </c>
      <c r="D146" s="72" t="s">
        <v>14</v>
      </c>
      <c r="E146" s="217" t="s">
        <v>19</v>
      </c>
      <c r="F146" s="129"/>
      <c r="G146" s="130"/>
      <c r="H146" s="131"/>
      <c r="I146" s="174" t="s">
        <v>28</v>
      </c>
      <c r="J146" s="18"/>
      <c r="K146" s="18"/>
      <c r="L146" s="16"/>
      <c r="M146" s="174" t="s">
        <v>31</v>
      </c>
      <c r="N146" s="18"/>
      <c r="O146" s="18"/>
      <c r="P146" s="16"/>
      <c r="Q146" s="174" t="s">
        <v>33</v>
      </c>
      <c r="R146" s="18"/>
      <c r="S146" s="18"/>
      <c r="T146" s="16"/>
      <c r="U146" s="174" t="s">
        <v>34</v>
      </c>
      <c r="V146" s="18"/>
      <c r="W146" s="18"/>
      <c r="X146" s="16"/>
      <c r="Y146" s="174" t="s">
        <v>36</v>
      </c>
      <c r="Z146" s="18"/>
      <c r="AA146" s="18"/>
      <c r="AB146" s="16"/>
    </row>
    <row r="147" spans="1:28" ht="25.5" customHeight="1" x14ac:dyDescent="0.3">
      <c r="B147" s="169"/>
      <c r="C147" s="183"/>
      <c r="D147" s="76" t="s">
        <v>15</v>
      </c>
      <c r="E147" s="218"/>
      <c r="F147" s="132"/>
      <c r="G147" s="18"/>
      <c r="H147" s="131" t="s">
        <v>71</v>
      </c>
      <c r="I147" s="175"/>
      <c r="J147" s="18"/>
      <c r="K147" s="18"/>
      <c r="L147" s="131" t="s">
        <v>71</v>
      </c>
      <c r="M147" s="175"/>
      <c r="N147" s="18"/>
      <c r="O147" s="18"/>
      <c r="P147" s="131" t="s">
        <v>71</v>
      </c>
      <c r="Q147" s="175"/>
      <c r="R147" s="18"/>
      <c r="S147" s="18"/>
      <c r="T147" s="131" t="s">
        <v>71</v>
      </c>
      <c r="U147" s="175"/>
      <c r="V147" s="18"/>
      <c r="W147" s="18"/>
      <c r="X147" s="131" t="s">
        <v>71</v>
      </c>
      <c r="Y147" s="175"/>
      <c r="Z147" s="18"/>
      <c r="AA147" s="18"/>
      <c r="AB147" s="131" t="s">
        <v>71</v>
      </c>
    </row>
    <row r="148" spans="1:28" ht="25.5" customHeight="1" x14ac:dyDescent="0.3">
      <c r="B148" s="169"/>
      <c r="C148" s="184"/>
      <c r="D148" s="76" t="s">
        <v>16</v>
      </c>
      <c r="E148" s="219"/>
      <c r="F148" s="132"/>
      <c r="G148" s="18"/>
      <c r="H148" s="131"/>
      <c r="I148" s="176"/>
      <c r="J148" s="18"/>
      <c r="K148" s="18"/>
      <c r="L148" s="16"/>
      <c r="M148" s="176"/>
      <c r="N148" s="18"/>
      <c r="O148" s="18"/>
      <c r="P148" s="18"/>
      <c r="Q148" s="176"/>
      <c r="R148" s="18"/>
      <c r="S148" s="18"/>
      <c r="T148" s="16"/>
      <c r="U148" s="176"/>
      <c r="V148" s="18"/>
      <c r="W148" s="18"/>
      <c r="X148" s="16"/>
      <c r="Y148" s="176"/>
      <c r="Z148" s="18"/>
      <c r="AA148" s="18"/>
      <c r="AB148" s="16"/>
    </row>
    <row r="149" spans="1:28" ht="25.5" customHeight="1" x14ac:dyDescent="0.3">
      <c r="B149" s="169"/>
      <c r="C149" s="182" t="s">
        <v>11</v>
      </c>
      <c r="D149" s="76" t="s">
        <v>14</v>
      </c>
      <c r="E149" s="217" t="s">
        <v>20</v>
      </c>
      <c r="F149" s="132"/>
      <c r="G149" s="18"/>
      <c r="H149" s="131"/>
      <c r="I149" s="174" t="s">
        <v>29</v>
      </c>
      <c r="J149" s="18"/>
      <c r="K149" s="18"/>
      <c r="L149" s="16"/>
      <c r="M149" s="174" t="s">
        <v>39</v>
      </c>
      <c r="N149" s="18"/>
      <c r="O149" s="18"/>
      <c r="P149" s="16"/>
      <c r="Q149" s="174" t="s">
        <v>41</v>
      </c>
      <c r="R149" s="18"/>
      <c r="S149" s="18"/>
      <c r="T149" s="16"/>
      <c r="U149" s="174" t="s">
        <v>35</v>
      </c>
      <c r="V149" s="18"/>
      <c r="W149" s="18"/>
      <c r="X149" s="16"/>
      <c r="Y149" s="174" t="s">
        <v>43</v>
      </c>
      <c r="Z149" s="18"/>
      <c r="AA149" s="18"/>
      <c r="AB149" s="16"/>
    </row>
    <row r="150" spans="1:28" ht="25.5" customHeight="1" x14ac:dyDescent="0.3">
      <c r="B150" s="169"/>
      <c r="C150" s="183"/>
      <c r="D150" s="76" t="s">
        <v>15</v>
      </c>
      <c r="E150" s="218"/>
      <c r="F150" s="132"/>
      <c r="G150" s="18"/>
      <c r="H150" s="131" t="s">
        <v>71</v>
      </c>
      <c r="I150" s="175"/>
      <c r="J150" s="18" t="s">
        <v>71</v>
      </c>
      <c r="K150" s="18" t="s">
        <v>71</v>
      </c>
      <c r="L150" s="16" t="s">
        <v>71</v>
      </c>
      <c r="M150" s="175"/>
      <c r="N150" s="18"/>
      <c r="O150" s="18"/>
      <c r="P150" s="131" t="s">
        <v>71</v>
      </c>
      <c r="Q150" s="175"/>
      <c r="R150" s="18"/>
      <c r="S150" s="18"/>
      <c r="T150" s="131" t="s">
        <v>71</v>
      </c>
      <c r="U150" s="175"/>
      <c r="V150" s="18"/>
      <c r="W150" s="18"/>
      <c r="X150" s="131" t="s">
        <v>71</v>
      </c>
      <c r="Y150" s="175"/>
      <c r="Z150" s="18"/>
      <c r="AA150" s="18"/>
      <c r="AB150" s="131" t="s">
        <v>71</v>
      </c>
    </row>
    <row r="151" spans="1:28" ht="26.4" customHeight="1" x14ac:dyDescent="0.3">
      <c r="B151" s="169"/>
      <c r="C151" s="184"/>
      <c r="D151" s="76" t="s">
        <v>16</v>
      </c>
      <c r="E151" s="219"/>
      <c r="F151" s="132"/>
      <c r="G151" s="18"/>
      <c r="H151" s="131"/>
      <c r="I151" s="176"/>
      <c r="J151" s="18" t="s">
        <v>71</v>
      </c>
      <c r="K151" s="18" t="s">
        <v>71</v>
      </c>
      <c r="L151" s="16" t="s">
        <v>71</v>
      </c>
      <c r="M151" s="176"/>
      <c r="N151" s="18" t="s">
        <v>71</v>
      </c>
      <c r="O151" s="18" t="s">
        <v>71</v>
      </c>
      <c r="P151" s="16" t="s">
        <v>71</v>
      </c>
      <c r="Q151" s="176"/>
      <c r="R151" s="18"/>
      <c r="S151" s="18"/>
      <c r="T151" s="16"/>
      <c r="U151" s="176"/>
      <c r="V151" s="18"/>
      <c r="W151" s="18"/>
      <c r="X151" s="16"/>
      <c r="Y151" s="176"/>
      <c r="Z151" s="18"/>
      <c r="AA151" s="18"/>
      <c r="AB151" s="16"/>
    </row>
    <row r="152" spans="1:28" ht="25.5" customHeight="1" x14ac:dyDescent="0.3">
      <c r="B152" s="169"/>
      <c r="C152" s="182" t="s">
        <v>12</v>
      </c>
      <c r="D152" s="76" t="s">
        <v>14</v>
      </c>
      <c r="E152" s="217" t="s">
        <v>21</v>
      </c>
      <c r="F152" s="132"/>
      <c r="G152" s="18"/>
      <c r="H152" s="131"/>
      <c r="I152" s="174" t="s">
        <v>24</v>
      </c>
      <c r="J152" s="18"/>
      <c r="K152" s="18"/>
      <c r="L152" s="16"/>
      <c r="M152" s="174" t="s">
        <v>40</v>
      </c>
      <c r="N152" s="18"/>
      <c r="O152" s="18"/>
      <c r="P152" s="16"/>
      <c r="Q152" s="174" t="s">
        <v>42</v>
      </c>
      <c r="R152" s="18"/>
      <c r="S152" s="18"/>
      <c r="T152" s="16"/>
      <c r="U152" s="178"/>
      <c r="V152" s="25"/>
      <c r="W152" s="20"/>
      <c r="X152" s="21"/>
      <c r="Y152" s="174" t="s">
        <v>37</v>
      </c>
      <c r="Z152" s="18"/>
      <c r="AA152" s="18"/>
      <c r="AB152" s="16"/>
    </row>
    <row r="153" spans="1:28" ht="25.5" customHeight="1" x14ac:dyDescent="0.3">
      <c r="B153" s="169"/>
      <c r="C153" s="183"/>
      <c r="D153" s="76" t="s">
        <v>15</v>
      </c>
      <c r="E153" s="218"/>
      <c r="F153" s="132"/>
      <c r="G153" s="18"/>
      <c r="H153" s="131" t="s">
        <v>71</v>
      </c>
      <c r="I153" s="175"/>
      <c r="J153" s="18"/>
      <c r="K153" s="18"/>
      <c r="L153" s="131" t="s">
        <v>71</v>
      </c>
      <c r="M153" s="175"/>
      <c r="N153" s="18"/>
      <c r="O153" s="18"/>
      <c r="P153" s="131" t="s">
        <v>71</v>
      </c>
      <c r="Q153" s="175"/>
      <c r="R153" s="18"/>
      <c r="S153" s="18"/>
      <c r="T153" s="131" t="s">
        <v>71</v>
      </c>
      <c r="U153" s="179"/>
      <c r="V153" s="20"/>
      <c r="W153" s="20"/>
      <c r="X153" s="21"/>
      <c r="Y153" s="175"/>
      <c r="Z153" s="18"/>
      <c r="AA153" s="18"/>
      <c r="AB153" s="131" t="s">
        <v>71</v>
      </c>
    </row>
    <row r="154" spans="1:28" ht="26.4" customHeight="1" x14ac:dyDescent="0.3">
      <c r="B154" s="169"/>
      <c r="C154" s="184"/>
      <c r="D154" s="76" t="s">
        <v>16</v>
      </c>
      <c r="E154" s="219"/>
      <c r="F154" s="132"/>
      <c r="G154" s="18"/>
      <c r="H154" s="131"/>
      <c r="I154" s="176"/>
      <c r="J154" s="18"/>
      <c r="K154" s="18"/>
      <c r="L154" s="16"/>
      <c r="M154" s="176"/>
      <c r="N154" s="18"/>
      <c r="O154" s="18"/>
      <c r="P154" s="16"/>
      <c r="Q154" s="176"/>
      <c r="R154" s="18"/>
      <c r="S154" s="18"/>
      <c r="T154" s="16"/>
      <c r="U154" s="181"/>
      <c r="V154" s="26"/>
      <c r="W154" s="20"/>
      <c r="X154" s="21"/>
      <c r="Y154" s="176"/>
      <c r="Z154" s="18"/>
      <c r="AA154" s="18"/>
      <c r="AB154" s="16"/>
    </row>
    <row r="155" spans="1:28" ht="25.5" customHeight="1" x14ac:dyDescent="0.3">
      <c r="B155" s="169"/>
      <c r="C155" s="182" t="s">
        <v>13</v>
      </c>
      <c r="D155" s="76" t="s">
        <v>14</v>
      </c>
      <c r="E155" s="217" t="s">
        <v>22</v>
      </c>
      <c r="F155" s="132"/>
      <c r="G155" s="18"/>
      <c r="H155" s="131"/>
      <c r="I155" s="174" t="s">
        <v>30</v>
      </c>
      <c r="J155" s="18"/>
      <c r="K155" s="18"/>
      <c r="L155" s="16"/>
      <c r="M155" s="174" t="s">
        <v>32</v>
      </c>
      <c r="N155" s="18"/>
      <c r="O155" s="18"/>
      <c r="P155" s="16"/>
      <c r="Q155" s="178"/>
      <c r="R155" s="20"/>
      <c r="S155" s="20"/>
      <c r="T155" s="21"/>
      <c r="U155" s="178"/>
      <c r="V155" s="20"/>
      <c r="W155" s="20"/>
      <c r="X155" s="21"/>
      <c r="Y155" s="178"/>
      <c r="Z155" s="20"/>
      <c r="AA155" s="20"/>
      <c r="AB155" s="21"/>
    </row>
    <row r="156" spans="1:28" ht="25.5" customHeight="1" x14ac:dyDescent="0.3">
      <c r="B156" s="169"/>
      <c r="C156" s="183"/>
      <c r="D156" s="76" t="s">
        <v>15</v>
      </c>
      <c r="E156" s="218"/>
      <c r="F156" s="132"/>
      <c r="G156" s="18"/>
      <c r="H156" s="131" t="s">
        <v>71</v>
      </c>
      <c r="I156" s="175"/>
      <c r="J156" s="18"/>
      <c r="K156" s="18"/>
      <c r="L156" s="131" t="s">
        <v>71</v>
      </c>
      <c r="M156" s="175"/>
      <c r="N156" s="18"/>
      <c r="O156" s="18"/>
      <c r="P156" s="131" t="s">
        <v>71</v>
      </c>
      <c r="Q156" s="179"/>
      <c r="R156" s="20"/>
      <c r="S156" s="20"/>
      <c r="T156" s="21"/>
      <c r="U156" s="179"/>
      <c r="V156" s="20"/>
      <c r="W156" s="20"/>
      <c r="X156" s="21"/>
      <c r="Y156" s="179"/>
      <c r="Z156" s="20"/>
      <c r="AA156" s="20"/>
      <c r="AB156" s="21"/>
    </row>
    <row r="157" spans="1:28" ht="25.5" customHeight="1" thickBot="1" x14ac:dyDescent="0.35">
      <c r="B157" s="170"/>
      <c r="C157" s="185"/>
      <c r="D157" s="81" t="s">
        <v>16</v>
      </c>
      <c r="E157" s="227"/>
      <c r="F157" s="133"/>
      <c r="G157" s="19"/>
      <c r="H157" s="134"/>
      <c r="I157" s="177"/>
      <c r="J157" s="19"/>
      <c r="K157" s="19" t="s">
        <v>71</v>
      </c>
      <c r="L157" s="17"/>
      <c r="M157" s="177"/>
      <c r="N157" s="19"/>
      <c r="O157" s="19"/>
      <c r="P157" s="17"/>
      <c r="Q157" s="180"/>
      <c r="R157" s="22"/>
      <c r="S157" s="23"/>
      <c r="T157" s="24"/>
      <c r="U157" s="180"/>
      <c r="V157" s="22"/>
      <c r="W157" s="23"/>
      <c r="X157" s="24"/>
      <c r="Y157" s="180"/>
      <c r="Z157" s="22"/>
      <c r="AA157" s="23"/>
      <c r="AB157" s="24"/>
    </row>
    <row r="158" spans="1:28" ht="33" customHeight="1" thickBot="1" x14ac:dyDescent="0.35"/>
    <row r="159" spans="1:28" s="14" customFormat="1" ht="32.1" customHeight="1" thickBot="1" x14ac:dyDescent="0.35">
      <c r="A159" s="13"/>
      <c r="B159" s="37" t="s">
        <v>0</v>
      </c>
      <c r="C159" s="192" t="s">
        <v>17</v>
      </c>
      <c r="D159" s="193"/>
      <c r="E159" s="171" t="s">
        <v>6</v>
      </c>
      <c r="F159" s="172"/>
      <c r="G159" s="172"/>
      <c r="H159" s="173"/>
      <c r="I159" s="171" t="s">
        <v>3</v>
      </c>
      <c r="J159" s="172"/>
      <c r="K159" s="172"/>
      <c r="L159" s="173"/>
      <c r="M159" s="171" t="s">
        <v>4</v>
      </c>
      <c r="N159" s="172"/>
      <c r="O159" s="172"/>
      <c r="P159" s="173"/>
      <c r="Q159" s="171" t="s">
        <v>5</v>
      </c>
      <c r="R159" s="172"/>
      <c r="S159" s="172"/>
      <c r="T159" s="173"/>
      <c r="U159" s="171" t="s">
        <v>7</v>
      </c>
      <c r="V159" s="172"/>
      <c r="W159" s="172"/>
      <c r="X159" s="173"/>
      <c r="Y159" s="171" t="s">
        <v>8</v>
      </c>
      <c r="Z159" s="172"/>
      <c r="AA159" s="172"/>
      <c r="AB159" s="173"/>
    </row>
    <row r="160" spans="1:28" ht="54.75" customHeight="1" x14ac:dyDescent="0.3">
      <c r="B160" s="167" t="s">
        <v>206</v>
      </c>
      <c r="C160" s="209" t="s">
        <v>9</v>
      </c>
      <c r="D160" s="210"/>
      <c r="E160" s="197" t="s">
        <v>18</v>
      </c>
      <c r="F160" s="199"/>
      <c r="G160" s="199"/>
      <c r="H160" s="200"/>
      <c r="I160" s="196" t="s">
        <v>23</v>
      </c>
      <c r="J160" s="197"/>
      <c r="K160" s="197"/>
      <c r="L160" s="198"/>
      <c r="M160" s="196" t="s">
        <v>25</v>
      </c>
      <c r="N160" s="197"/>
      <c r="O160" s="197"/>
      <c r="P160" s="198"/>
      <c r="Q160" s="196" t="s">
        <v>38</v>
      </c>
      <c r="R160" s="197"/>
      <c r="S160" s="197"/>
      <c r="T160" s="198"/>
      <c r="U160" s="196" t="s">
        <v>26</v>
      </c>
      <c r="V160" s="197"/>
      <c r="W160" s="197"/>
      <c r="X160" s="198"/>
      <c r="Y160" s="196" t="s">
        <v>27</v>
      </c>
      <c r="Z160" s="197"/>
      <c r="AA160" s="197"/>
      <c r="AB160" s="198"/>
    </row>
    <row r="161" spans="1:28" ht="33.75" customHeight="1" x14ac:dyDescent="0.3">
      <c r="B161" s="168"/>
      <c r="C161" s="203" t="s">
        <v>50</v>
      </c>
      <c r="D161" s="211"/>
      <c r="E161" s="212"/>
      <c r="F161" s="190" t="s">
        <v>51</v>
      </c>
      <c r="G161" s="190"/>
      <c r="H161" s="191"/>
      <c r="I161" s="201" t="s">
        <v>50</v>
      </c>
      <c r="J161" s="190" t="s">
        <v>51</v>
      </c>
      <c r="K161" s="190"/>
      <c r="L161" s="191"/>
      <c r="M161" s="201" t="s">
        <v>50</v>
      </c>
      <c r="N161" s="190" t="s">
        <v>51</v>
      </c>
      <c r="O161" s="190"/>
      <c r="P161" s="191"/>
      <c r="Q161" s="201" t="s">
        <v>50</v>
      </c>
      <c r="R161" s="190" t="s">
        <v>51</v>
      </c>
      <c r="S161" s="190"/>
      <c r="T161" s="191"/>
      <c r="U161" s="201" t="s">
        <v>50</v>
      </c>
      <c r="V161" s="190" t="s">
        <v>51</v>
      </c>
      <c r="W161" s="190"/>
      <c r="X161" s="191"/>
      <c r="Y161" s="201" t="s">
        <v>50</v>
      </c>
      <c r="Z161" s="190" t="s">
        <v>51</v>
      </c>
      <c r="AA161" s="190"/>
      <c r="AB161" s="191"/>
    </row>
    <row r="162" spans="1:28" ht="19.8" customHeight="1" x14ac:dyDescent="0.3">
      <c r="B162" s="168"/>
      <c r="C162" s="213"/>
      <c r="D162" s="214"/>
      <c r="E162" s="215"/>
      <c r="F162" s="11">
        <v>2020</v>
      </c>
      <c r="G162" s="9">
        <v>2021</v>
      </c>
      <c r="H162" s="10">
        <v>2022</v>
      </c>
      <c r="I162" s="216"/>
      <c r="J162" s="11">
        <v>2020</v>
      </c>
      <c r="K162" s="9">
        <v>2021</v>
      </c>
      <c r="L162" s="10">
        <v>2022</v>
      </c>
      <c r="M162" s="216"/>
      <c r="N162" s="11">
        <v>2020</v>
      </c>
      <c r="O162" s="9">
        <v>2021</v>
      </c>
      <c r="P162" s="10">
        <v>2022</v>
      </c>
      <c r="Q162" s="216"/>
      <c r="R162" s="11">
        <v>2020</v>
      </c>
      <c r="S162" s="9">
        <v>2021</v>
      </c>
      <c r="T162" s="10">
        <v>2022</v>
      </c>
      <c r="U162" s="216"/>
      <c r="V162" s="11">
        <v>2020</v>
      </c>
      <c r="W162" s="9">
        <v>2021</v>
      </c>
      <c r="X162" s="10">
        <v>2022</v>
      </c>
      <c r="Y162" s="216"/>
      <c r="Z162" s="11">
        <v>2020</v>
      </c>
      <c r="AA162" s="9">
        <v>2021</v>
      </c>
      <c r="AB162" s="10">
        <v>2022</v>
      </c>
    </row>
    <row r="163" spans="1:28" ht="25.5" customHeight="1" x14ac:dyDescent="0.3">
      <c r="B163" s="169"/>
      <c r="C163" s="183" t="s">
        <v>10</v>
      </c>
      <c r="D163" s="72" t="s">
        <v>14</v>
      </c>
      <c r="E163" s="217" t="s">
        <v>19</v>
      </c>
      <c r="F163" s="73"/>
      <c r="G163" s="73"/>
      <c r="H163" s="75"/>
      <c r="I163" s="220" t="s">
        <v>28</v>
      </c>
      <c r="J163" s="15"/>
      <c r="K163" s="15"/>
      <c r="L163" s="16"/>
      <c r="M163" s="220" t="s">
        <v>31</v>
      </c>
      <c r="N163" s="18"/>
      <c r="O163" s="18"/>
      <c r="P163" s="16"/>
      <c r="Q163" s="174" t="s">
        <v>33</v>
      </c>
      <c r="R163" s="74"/>
      <c r="S163" s="18"/>
      <c r="T163" s="16"/>
      <c r="U163" s="174" t="s">
        <v>34</v>
      </c>
      <c r="V163" s="18"/>
      <c r="W163" s="18"/>
      <c r="X163" s="16"/>
      <c r="Y163" s="174" t="s">
        <v>36</v>
      </c>
      <c r="Z163" s="18"/>
      <c r="AA163" s="18"/>
      <c r="AB163" s="16"/>
    </row>
    <row r="164" spans="1:28" ht="25.5" customHeight="1" x14ac:dyDescent="0.3">
      <c r="B164" s="169"/>
      <c r="C164" s="183"/>
      <c r="D164" s="4" t="s">
        <v>15</v>
      </c>
      <c r="E164" s="218"/>
      <c r="F164" s="18" t="s">
        <v>78</v>
      </c>
      <c r="G164" s="18" t="s">
        <v>78</v>
      </c>
      <c r="H164" s="18" t="s">
        <v>78</v>
      </c>
      <c r="I164" s="221"/>
      <c r="J164" s="18" t="s">
        <v>78</v>
      </c>
      <c r="K164" s="18" t="s">
        <v>78</v>
      </c>
      <c r="L164" s="18" t="s">
        <v>78</v>
      </c>
      <c r="M164" s="221"/>
      <c r="N164" s="18" t="s">
        <v>78</v>
      </c>
      <c r="O164" s="18" t="s">
        <v>78</v>
      </c>
      <c r="P164" s="18" t="s">
        <v>78</v>
      </c>
      <c r="Q164" s="175"/>
      <c r="R164" s="74"/>
      <c r="S164" s="18"/>
      <c r="T164" s="16"/>
      <c r="U164" s="175"/>
      <c r="V164" s="18" t="s">
        <v>78</v>
      </c>
      <c r="W164" s="18" t="s">
        <v>78</v>
      </c>
      <c r="X164" s="18" t="s">
        <v>78</v>
      </c>
      <c r="Y164" s="175"/>
      <c r="Z164" s="18" t="s">
        <v>78</v>
      </c>
      <c r="AA164" s="18" t="s">
        <v>78</v>
      </c>
      <c r="AB164" s="16" t="s">
        <v>78</v>
      </c>
    </row>
    <row r="165" spans="1:28" ht="25.5" customHeight="1" x14ac:dyDescent="0.3">
      <c r="B165" s="169"/>
      <c r="C165" s="184"/>
      <c r="D165" s="4" t="s">
        <v>16</v>
      </c>
      <c r="E165" s="219"/>
      <c r="F165" s="18" t="s">
        <v>78</v>
      </c>
      <c r="G165" s="18" t="s">
        <v>78</v>
      </c>
      <c r="H165" s="18" t="s">
        <v>78</v>
      </c>
      <c r="I165" s="222"/>
      <c r="J165" s="18" t="s">
        <v>78</v>
      </c>
      <c r="K165" s="18" t="s">
        <v>78</v>
      </c>
      <c r="L165" s="18" t="s">
        <v>78</v>
      </c>
      <c r="M165" s="222"/>
      <c r="N165" s="18" t="s">
        <v>78</v>
      </c>
      <c r="O165" s="18" t="s">
        <v>78</v>
      </c>
      <c r="P165" s="18" t="s">
        <v>78</v>
      </c>
      <c r="Q165" s="176"/>
      <c r="R165" s="74"/>
      <c r="S165" s="18"/>
      <c r="T165" s="16"/>
      <c r="U165" s="176"/>
      <c r="V165" s="18" t="s">
        <v>78</v>
      </c>
      <c r="W165" s="18" t="s">
        <v>78</v>
      </c>
      <c r="X165" s="18" t="s">
        <v>78</v>
      </c>
      <c r="Y165" s="176"/>
      <c r="Z165" s="18" t="s">
        <v>78</v>
      </c>
      <c r="AA165" s="18" t="s">
        <v>78</v>
      </c>
      <c r="AB165" s="16" t="s">
        <v>78</v>
      </c>
    </row>
    <row r="166" spans="1:28" ht="25.5" customHeight="1" x14ac:dyDescent="0.3">
      <c r="B166" s="169"/>
      <c r="C166" s="182" t="s">
        <v>11</v>
      </c>
      <c r="D166" s="4" t="s">
        <v>14</v>
      </c>
      <c r="E166" s="217" t="s">
        <v>20</v>
      </c>
      <c r="F166" s="73"/>
      <c r="G166" s="73"/>
      <c r="H166" s="75"/>
      <c r="I166" s="220" t="s">
        <v>29</v>
      </c>
      <c r="J166" s="15"/>
      <c r="K166" s="15"/>
      <c r="L166" s="16"/>
      <c r="M166" s="220" t="s">
        <v>39</v>
      </c>
      <c r="N166" s="18"/>
      <c r="O166" s="18"/>
      <c r="P166" s="16"/>
      <c r="Q166" s="174" t="s">
        <v>41</v>
      </c>
      <c r="R166" s="74"/>
      <c r="S166" s="18"/>
      <c r="T166" s="16"/>
      <c r="U166" s="174" t="s">
        <v>35</v>
      </c>
      <c r="V166" s="18"/>
      <c r="W166" s="18"/>
      <c r="X166" s="16"/>
      <c r="Y166" s="174" t="s">
        <v>43</v>
      </c>
      <c r="Z166" s="18"/>
      <c r="AA166" s="18"/>
      <c r="AB166" s="16"/>
    </row>
    <row r="167" spans="1:28" ht="25.5" customHeight="1" x14ac:dyDescent="0.3">
      <c r="B167" s="169"/>
      <c r="C167" s="183"/>
      <c r="D167" s="4" t="s">
        <v>15</v>
      </c>
      <c r="E167" s="218"/>
      <c r="F167" s="73"/>
      <c r="G167" s="73"/>
      <c r="H167" s="75"/>
      <c r="I167" s="221"/>
      <c r="J167" s="18" t="s">
        <v>78</v>
      </c>
      <c r="K167" s="18" t="s">
        <v>78</v>
      </c>
      <c r="L167" s="18" t="s">
        <v>78</v>
      </c>
      <c r="M167" s="221"/>
      <c r="N167" s="18" t="s">
        <v>78</v>
      </c>
      <c r="O167" s="18" t="s">
        <v>78</v>
      </c>
      <c r="P167" s="18" t="s">
        <v>78</v>
      </c>
      <c r="Q167" s="175"/>
      <c r="R167" s="74"/>
      <c r="S167" s="18"/>
      <c r="T167" s="16"/>
      <c r="U167" s="175"/>
      <c r="V167" s="18" t="s">
        <v>78</v>
      </c>
      <c r="W167" s="18" t="s">
        <v>78</v>
      </c>
      <c r="X167" s="18" t="s">
        <v>78</v>
      </c>
      <c r="Y167" s="175"/>
      <c r="Z167" s="18"/>
      <c r="AA167" s="18"/>
      <c r="AB167" s="16"/>
    </row>
    <row r="168" spans="1:28" ht="26.4" customHeight="1" x14ac:dyDescent="0.3">
      <c r="B168" s="169"/>
      <c r="C168" s="184"/>
      <c r="D168" s="4" t="s">
        <v>16</v>
      </c>
      <c r="E168" s="219"/>
      <c r="F168" s="73"/>
      <c r="G168" s="73" t="s">
        <v>44</v>
      </c>
      <c r="H168" s="75"/>
      <c r="I168" s="222"/>
      <c r="J168" s="18" t="s">
        <v>78</v>
      </c>
      <c r="K168" s="18" t="s">
        <v>78</v>
      </c>
      <c r="L168" s="18" t="s">
        <v>78</v>
      </c>
      <c r="M168" s="222"/>
      <c r="N168" s="18" t="s">
        <v>78</v>
      </c>
      <c r="O168" s="18" t="s">
        <v>78</v>
      </c>
      <c r="P168" s="18" t="s">
        <v>78</v>
      </c>
      <c r="Q168" s="176"/>
      <c r="R168" s="74"/>
      <c r="S168" s="18"/>
      <c r="T168" s="16"/>
      <c r="U168" s="176"/>
      <c r="V168" s="18" t="s">
        <v>78</v>
      </c>
      <c r="W168" s="18" t="s">
        <v>78</v>
      </c>
      <c r="X168" s="18" t="s">
        <v>78</v>
      </c>
      <c r="Y168" s="176"/>
      <c r="Z168" s="18"/>
      <c r="AA168" s="18"/>
      <c r="AB168" s="16"/>
    </row>
    <row r="169" spans="1:28" ht="25.5" customHeight="1" x14ac:dyDescent="0.3">
      <c r="B169" s="169"/>
      <c r="C169" s="182" t="s">
        <v>12</v>
      </c>
      <c r="D169" s="4" t="s">
        <v>14</v>
      </c>
      <c r="E169" s="217" t="s">
        <v>21</v>
      </c>
      <c r="F169" s="73"/>
      <c r="G169" s="73"/>
      <c r="H169" s="75"/>
      <c r="I169" s="220" t="s">
        <v>24</v>
      </c>
      <c r="J169" s="15"/>
      <c r="K169" s="15"/>
      <c r="L169" s="16"/>
      <c r="M169" s="220" t="s">
        <v>40</v>
      </c>
      <c r="N169" s="18"/>
      <c r="O169" s="18"/>
      <c r="P169" s="16"/>
      <c r="Q169" s="174" t="s">
        <v>42</v>
      </c>
      <c r="R169" s="18"/>
      <c r="S169" s="18"/>
      <c r="T169" s="16"/>
      <c r="U169" s="223"/>
      <c r="V169" s="77"/>
      <c r="W169" s="78"/>
      <c r="X169" s="79"/>
      <c r="Y169" s="220" t="s">
        <v>37</v>
      </c>
      <c r="Z169" s="74"/>
      <c r="AA169" s="74"/>
      <c r="AB169" s="75"/>
    </row>
    <row r="170" spans="1:28" ht="25.5" customHeight="1" x14ac:dyDescent="0.3">
      <c r="B170" s="169"/>
      <c r="C170" s="183"/>
      <c r="D170" s="4" t="s">
        <v>15</v>
      </c>
      <c r="E170" s="218"/>
      <c r="F170" s="73"/>
      <c r="G170" s="73"/>
      <c r="H170" s="75"/>
      <c r="I170" s="221"/>
      <c r="J170" s="73"/>
      <c r="K170" s="73"/>
      <c r="L170" s="75"/>
      <c r="M170" s="221"/>
      <c r="N170" s="18"/>
      <c r="O170" s="18"/>
      <c r="P170" s="16"/>
      <c r="Q170" s="175"/>
      <c r="R170" s="18" t="s">
        <v>78</v>
      </c>
      <c r="S170" s="18" t="s">
        <v>78</v>
      </c>
      <c r="T170" s="18" t="s">
        <v>78</v>
      </c>
      <c r="U170" s="224"/>
      <c r="V170" s="78"/>
      <c r="W170" s="78"/>
      <c r="X170" s="79"/>
      <c r="Y170" s="221"/>
      <c r="Z170" s="74"/>
      <c r="AA170" s="74"/>
      <c r="AB170" s="75"/>
    </row>
    <row r="171" spans="1:28" ht="26.4" customHeight="1" x14ac:dyDescent="0.3">
      <c r="B171" s="169"/>
      <c r="C171" s="184"/>
      <c r="D171" s="4" t="s">
        <v>16</v>
      </c>
      <c r="E171" s="219"/>
      <c r="F171" s="73"/>
      <c r="G171" s="73"/>
      <c r="H171" s="75"/>
      <c r="I171" s="222"/>
      <c r="J171" s="73"/>
      <c r="K171" s="73"/>
      <c r="L171" s="75"/>
      <c r="M171" s="222"/>
      <c r="N171" s="18"/>
      <c r="O171" s="18"/>
      <c r="P171" s="16"/>
      <c r="Q171" s="176"/>
      <c r="R171" s="18" t="s">
        <v>78</v>
      </c>
      <c r="S171" s="18" t="s">
        <v>78</v>
      </c>
      <c r="T171" s="18" t="s">
        <v>78</v>
      </c>
      <c r="U171" s="225"/>
      <c r="V171" s="80"/>
      <c r="W171" s="78"/>
      <c r="X171" s="79"/>
      <c r="Y171" s="222"/>
      <c r="Z171" s="74"/>
      <c r="AA171" s="74"/>
      <c r="AB171" s="75"/>
    </row>
    <row r="172" spans="1:28" ht="25.5" customHeight="1" x14ac:dyDescent="0.3">
      <c r="B172" s="169"/>
      <c r="C172" s="182" t="s">
        <v>13</v>
      </c>
      <c r="D172" s="76" t="s">
        <v>14</v>
      </c>
      <c r="E172" s="217" t="s">
        <v>22</v>
      </c>
      <c r="F172" s="73"/>
      <c r="G172" s="73"/>
      <c r="H172" s="75"/>
      <c r="I172" s="220" t="s">
        <v>30</v>
      </c>
      <c r="J172" s="73"/>
      <c r="K172" s="73"/>
      <c r="L172" s="75"/>
      <c r="M172" s="220" t="s">
        <v>32</v>
      </c>
      <c r="N172" s="74"/>
      <c r="O172" s="74"/>
      <c r="P172" s="75"/>
      <c r="Q172" s="223"/>
      <c r="R172" s="78"/>
      <c r="S172" s="78"/>
      <c r="T172" s="79"/>
      <c r="U172" s="223"/>
      <c r="V172" s="78"/>
      <c r="W172" s="78"/>
      <c r="X172" s="79"/>
      <c r="Y172" s="223"/>
      <c r="Z172" s="78"/>
      <c r="AA172" s="78"/>
      <c r="AB172" s="79"/>
    </row>
    <row r="173" spans="1:28" ht="25.5" customHeight="1" x14ac:dyDescent="0.3">
      <c r="B173" s="169"/>
      <c r="C173" s="183"/>
      <c r="D173" s="76" t="s">
        <v>15</v>
      </c>
      <c r="E173" s="218"/>
      <c r="F173" s="73"/>
      <c r="G173" s="73"/>
      <c r="H173" s="75"/>
      <c r="I173" s="221"/>
      <c r="J173" s="73"/>
      <c r="K173" s="73"/>
      <c r="L173" s="75"/>
      <c r="M173" s="221"/>
      <c r="N173" s="74"/>
      <c r="O173" s="74"/>
      <c r="P173" s="75"/>
      <c r="Q173" s="224"/>
      <c r="R173" s="78"/>
      <c r="S173" s="78"/>
      <c r="T173" s="79"/>
      <c r="U173" s="224"/>
      <c r="V173" s="78"/>
      <c r="W173" s="78"/>
      <c r="X173" s="79"/>
      <c r="Y173" s="224"/>
      <c r="Z173" s="78"/>
      <c r="AA173" s="78"/>
      <c r="AB173" s="79"/>
    </row>
    <row r="174" spans="1:28" ht="25.5" customHeight="1" thickBot="1" x14ac:dyDescent="0.35">
      <c r="B174" s="170"/>
      <c r="C174" s="185"/>
      <c r="D174" s="81" t="s">
        <v>16</v>
      </c>
      <c r="E174" s="227"/>
      <c r="F174" s="82"/>
      <c r="G174" s="82"/>
      <c r="H174" s="116"/>
      <c r="I174" s="228"/>
      <c r="J174" s="82"/>
      <c r="K174" s="82"/>
      <c r="L174" s="116"/>
      <c r="M174" s="228"/>
      <c r="N174" s="117"/>
      <c r="O174" s="117"/>
      <c r="P174" s="116"/>
      <c r="Q174" s="226"/>
      <c r="R174" s="83"/>
      <c r="S174" s="84"/>
      <c r="T174" s="85"/>
      <c r="U174" s="226"/>
      <c r="V174" s="83"/>
      <c r="W174" s="84"/>
      <c r="X174" s="85"/>
      <c r="Y174" s="226"/>
      <c r="Z174" s="83"/>
      <c r="AA174" s="84"/>
      <c r="AB174" s="85"/>
    </row>
    <row r="175" spans="1:28" ht="33" customHeight="1" thickBot="1" x14ac:dyDescent="0.35"/>
    <row r="176" spans="1:28" s="14" customFormat="1" ht="32.1" customHeight="1" thickBot="1" x14ac:dyDescent="0.35">
      <c r="A176" s="13"/>
      <c r="B176" s="37" t="s">
        <v>0</v>
      </c>
      <c r="C176" s="192" t="s">
        <v>17</v>
      </c>
      <c r="D176" s="193"/>
      <c r="E176" s="171" t="s">
        <v>6</v>
      </c>
      <c r="F176" s="172"/>
      <c r="G176" s="172"/>
      <c r="H176" s="173"/>
      <c r="I176" s="171" t="s">
        <v>3</v>
      </c>
      <c r="J176" s="172"/>
      <c r="K176" s="172"/>
      <c r="L176" s="173"/>
      <c r="M176" s="171" t="s">
        <v>4</v>
      </c>
      <c r="N176" s="172"/>
      <c r="O176" s="172"/>
      <c r="P176" s="173"/>
      <c r="Q176" s="171" t="s">
        <v>5</v>
      </c>
      <c r="R176" s="172"/>
      <c r="S176" s="172"/>
      <c r="T176" s="173"/>
      <c r="U176" s="171" t="s">
        <v>7</v>
      </c>
      <c r="V176" s="172"/>
      <c r="W176" s="172"/>
      <c r="X176" s="173"/>
      <c r="Y176" s="171" t="s">
        <v>8</v>
      </c>
      <c r="Z176" s="172"/>
      <c r="AA176" s="172"/>
      <c r="AB176" s="173"/>
    </row>
    <row r="177" spans="2:28" ht="54.75" customHeight="1" x14ac:dyDescent="0.3">
      <c r="B177" s="167" t="s">
        <v>212</v>
      </c>
      <c r="C177" s="209" t="s">
        <v>9</v>
      </c>
      <c r="D177" s="210"/>
      <c r="E177" s="197" t="s">
        <v>18</v>
      </c>
      <c r="F177" s="199"/>
      <c r="G177" s="199"/>
      <c r="H177" s="200"/>
      <c r="I177" s="196" t="s">
        <v>23</v>
      </c>
      <c r="J177" s="197"/>
      <c r="K177" s="197"/>
      <c r="L177" s="198"/>
      <c r="M177" s="196" t="s">
        <v>25</v>
      </c>
      <c r="N177" s="197"/>
      <c r="O177" s="197"/>
      <c r="P177" s="198"/>
      <c r="Q177" s="196" t="s">
        <v>38</v>
      </c>
      <c r="R177" s="197"/>
      <c r="S177" s="197"/>
      <c r="T177" s="198"/>
      <c r="U177" s="196" t="s">
        <v>26</v>
      </c>
      <c r="V177" s="197"/>
      <c r="W177" s="197"/>
      <c r="X177" s="198"/>
      <c r="Y177" s="196" t="s">
        <v>27</v>
      </c>
      <c r="Z177" s="197"/>
      <c r="AA177" s="197"/>
      <c r="AB177" s="198"/>
    </row>
    <row r="178" spans="2:28" ht="33.75" customHeight="1" x14ac:dyDescent="0.3">
      <c r="B178" s="168"/>
      <c r="C178" s="203" t="s">
        <v>50</v>
      </c>
      <c r="D178" s="211"/>
      <c r="E178" s="212"/>
      <c r="F178" s="190" t="s">
        <v>51</v>
      </c>
      <c r="G178" s="190"/>
      <c r="H178" s="191"/>
      <c r="I178" s="201" t="s">
        <v>50</v>
      </c>
      <c r="J178" s="190" t="s">
        <v>51</v>
      </c>
      <c r="K178" s="190"/>
      <c r="L178" s="191"/>
      <c r="M178" s="201" t="s">
        <v>50</v>
      </c>
      <c r="N178" s="190" t="s">
        <v>51</v>
      </c>
      <c r="O178" s="190"/>
      <c r="P178" s="191"/>
      <c r="Q178" s="201" t="s">
        <v>50</v>
      </c>
      <c r="R178" s="190" t="s">
        <v>51</v>
      </c>
      <c r="S178" s="190"/>
      <c r="T178" s="191"/>
      <c r="U178" s="201" t="s">
        <v>50</v>
      </c>
      <c r="V178" s="190" t="s">
        <v>51</v>
      </c>
      <c r="W178" s="190"/>
      <c r="X178" s="191"/>
      <c r="Y178" s="201" t="s">
        <v>50</v>
      </c>
      <c r="Z178" s="190" t="s">
        <v>51</v>
      </c>
      <c r="AA178" s="190"/>
      <c r="AB178" s="191"/>
    </row>
    <row r="179" spans="2:28" ht="19.8" customHeight="1" x14ac:dyDescent="0.3">
      <c r="B179" s="168"/>
      <c r="C179" s="213"/>
      <c r="D179" s="214"/>
      <c r="E179" s="215"/>
      <c r="F179" s="11">
        <v>2020</v>
      </c>
      <c r="G179" s="9">
        <v>2021</v>
      </c>
      <c r="H179" s="10">
        <v>2022</v>
      </c>
      <c r="I179" s="216"/>
      <c r="J179" s="11">
        <v>2020</v>
      </c>
      <c r="K179" s="9">
        <v>2021</v>
      </c>
      <c r="L179" s="10">
        <v>2022</v>
      </c>
      <c r="M179" s="216"/>
      <c r="N179" s="11">
        <v>2020</v>
      </c>
      <c r="O179" s="9">
        <v>2021</v>
      </c>
      <c r="P179" s="10">
        <v>2022</v>
      </c>
      <c r="Q179" s="216"/>
      <c r="R179" s="11">
        <v>2020</v>
      </c>
      <c r="S179" s="9">
        <v>2021</v>
      </c>
      <c r="T179" s="10">
        <v>2022</v>
      </c>
      <c r="U179" s="216"/>
      <c r="V179" s="11">
        <v>2020</v>
      </c>
      <c r="W179" s="9">
        <v>2021</v>
      </c>
      <c r="X179" s="10">
        <v>2022</v>
      </c>
      <c r="Y179" s="216"/>
      <c r="Z179" s="11">
        <v>2020</v>
      </c>
      <c r="AA179" s="9">
        <v>2021</v>
      </c>
      <c r="AB179" s="10">
        <v>2022</v>
      </c>
    </row>
    <row r="180" spans="2:28" ht="25.5" customHeight="1" x14ac:dyDescent="0.3">
      <c r="B180" s="169"/>
      <c r="C180" s="183" t="s">
        <v>10</v>
      </c>
      <c r="D180" s="72" t="s">
        <v>14</v>
      </c>
      <c r="E180" s="217" t="s">
        <v>19</v>
      </c>
      <c r="F180" s="18"/>
      <c r="G180" s="18"/>
      <c r="H180" s="16"/>
      <c r="I180" s="174" t="s">
        <v>28</v>
      </c>
      <c r="J180" s="18"/>
      <c r="K180" s="18"/>
      <c r="L180" s="16"/>
      <c r="M180" s="174" t="s">
        <v>31</v>
      </c>
      <c r="N180" s="18"/>
      <c r="O180" s="18"/>
      <c r="P180" s="16"/>
      <c r="Q180" s="174" t="s">
        <v>33</v>
      </c>
      <c r="R180" s="18"/>
      <c r="S180" s="18"/>
      <c r="T180" s="16"/>
      <c r="U180" s="174" t="s">
        <v>34</v>
      </c>
      <c r="V180" s="18"/>
      <c r="W180" s="18"/>
      <c r="X180" s="16"/>
      <c r="Y180" s="174" t="s">
        <v>36</v>
      </c>
      <c r="Z180" s="18"/>
      <c r="AA180" s="18"/>
      <c r="AB180" s="16"/>
    </row>
    <row r="181" spans="2:28" ht="25.5" customHeight="1" x14ac:dyDescent="0.3">
      <c r="B181" s="169"/>
      <c r="C181" s="183"/>
      <c r="D181" s="4" t="s">
        <v>15</v>
      </c>
      <c r="E181" s="218"/>
      <c r="F181" s="18" t="s">
        <v>78</v>
      </c>
      <c r="G181" s="18" t="s">
        <v>78</v>
      </c>
      <c r="H181" s="16" t="s">
        <v>78</v>
      </c>
      <c r="I181" s="175"/>
      <c r="J181" s="18" t="s">
        <v>78</v>
      </c>
      <c r="K181" s="18" t="s">
        <v>78</v>
      </c>
      <c r="L181" s="16" t="s">
        <v>78</v>
      </c>
      <c r="M181" s="175"/>
      <c r="N181" s="18" t="s">
        <v>78</v>
      </c>
      <c r="O181" s="18" t="s">
        <v>78</v>
      </c>
      <c r="P181" s="16" t="s">
        <v>78</v>
      </c>
      <c r="Q181" s="175"/>
      <c r="R181" s="18" t="s">
        <v>78</v>
      </c>
      <c r="S181" s="18" t="s">
        <v>78</v>
      </c>
      <c r="T181" s="16" t="s">
        <v>78</v>
      </c>
      <c r="U181" s="175"/>
      <c r="V181" s="18" t="s">
        <v>78</v>
      </c>
      <c r="W181" s="18" t="s">
        <v>78</v>
      </c>
      <c r="X181" s="16" t="s">
        <v>78</v>
      </c>
      <c r="Y181" s="175"/>
      <c r="Z181" s="18" t="s">
        <v>78</v>
      </c>
      <c r="AA181" s="18" t="s">
        <v>78</v>
      </c>
      <c r="AB181" s="16" t="s">
        <v>78</v>
      </c>
    </row>
    <row r="182" spans="2:28" ht="25.5" customHeight="1" x14ac:dyDescent="0.3">
      <c r="B182" s="169"/>
      <c r="C182" s="184"/>
      <c r="D182" s="4" t="s">
        <v>16</v>
      </c>
      <c r="E182" s="219"/>
      <c r="F182" s="18" t="s">
        <v>78</v>
      </c>
      <c r="G182" s="18" t="s">
        <v>78</v>
      </c>
      <c r="H182" s="16" t="s">
        <v>78</v>
      </c>
      <c r="I182" s="176"/>
      <c r="J182" s="18" t="s">
        <v>78</v>
      </c>
      <c r="K182" s="18" t="s">
        <v>78</v>
      </c>
      <c r="L182" s="16" t="s">
        <v>78</v>
      </c>
      <c r="M182" s="176"/>
      <c r="N182" s="18" t="s">
        <v>78</v>
      </c>
      <c r="O182" s="18" t="s">
        <v>78</v>
      </c>
      <c r="P182" s="16" t="s">
        <v>78</v>
      </c>
      <c r="Q182" s="176"/>
      <c r="R182" s="18" t="s">
        <v>78</v>
      </c>
      <c r="S182" s="18" t="s">
        <v>78</v>
      </c>
      <c r="T182" s="16" t="s">
        <v>78</v>
      </c>
      <c r="U182" s="176"/>
      <c r="V182" s="18" t="s">
        <v>78</v>
      </c>
      <c r="W182" s="18" t="s">
        <v>78</v>
      </c>
      <c r="X182" s="16" t="s">
        <v>78</v>
      </c>
      <c r="Y182" s="176"/>
      <c r="Z182" s="18" t="s">
        <v>78</v>
      </c>
      <c r="AA182" s="18" t="s">
        <v>78</v>
      </c>
      <c r="AB182" s="16" t="s">
        <v>78</v>
      </c>
    </row>
    <row r="183" spans="2:28" ht="25.5" customHeight="1" x14ac:dyDescent="0.3">
      <c r="B183" s="169"/>
      <c r="C183" s="182" t="s">
        <v>11</v>
      </c>
      <c r="D183" s="4" t="s">
        <v>14</v>
      </c>
      <c r="E183" s="217" t="s">
        <v>20</v>
      </c>
      <c r="F183" s="18"/>
      <c r="G183" s="18"/>
      <c r="H183" s="16"/>
      <c r="I183" s="174" t="s">
        <v>29</v>
      </c>
      <c r="J183" s="18"/>
      <c r="K183" s="18"/>
      <c r="L183" s="16"/>
      <c r="M183" s="174" t="s">
        <v>39</v>
      </c>
      <c r="N183" s="18"/>
      <c r="O183" s="18"/>
      <c r="P183" s="16"/>
      <c r="Q183" s="174" t="s">
        <v>41</v>
      </c>
      <c r="R183" s="18"/>
      <c r="S183" s="18"/>
      <c r="T183" s="16"/>
      <c r="U183" s="174" t="s">
        <v>35</v>
      </c>
      <c r="V183" s="18"/>
      <c r="W183" s="18"/>
      <c r="X183" s="16"/>
      <c r="Y183" s="174" t="s">
        <v>43</v>
      </c>
      <c r="Z183" s="18"/>
      <c r="AA183" s="18"/>
      <c r="AB183" s="16"/>
    </row>
    <row r="184" spans="2:28" ht="25.5" customHeight="1" x14ac:dyDescent="0.3">
      <c r="B184" s="169"/>
      <c r="C184" s="183"/>
      <c r="D184" s="4" t="s">
        <v>15</v>
      </c>
      <c r="E184" s="218"/>
      <c r="F184" s="18" t="s">
        <v>78</v>
      </c>
      <c r="G184" s="18" t="s">
        <v>78</v>
      </c>
      <c r="H184" s="16" t="s">
        <v>78</v>
      </c>
      <c r="I184" s="175"/>
      <c r="J184" s="18" t="s">
        <v>78</v>
      </c>
      <c r="K184" s="18" t="s">
        <v>213</v>
      </c>
      <c r="L184" s="16" t="s">
        <v>78</v>
      </c>
      <c r="M184" s="175"/>
      <c r="N184" s="18" t="s">
        <v>78</v>
      </c>
      <c r="O184" s="18" t="s">
        <v>78</v>
      </c>
      <c r="P184" s="16" t="s">
        <v>78</v>
      </c>
      <c r="Q184" s="175"/>
      <c r="R184" s="18"/>
      <c r="S184" s="18"/>
      <c r="T184" s="16"/>
      <c r="U184" s="175"/>
      <c r="V184" s="18"/>
      <c r="W184" s="18"/>
      <c r="X184" s="16"/>
      <c r="Y184" s="175"/>
      <c r="Z184" s="18" t="s">
        <v>78</v>
      </c>
      <c r="AA184" s="18" t="s">
        <v>78</v>
      </c>
      <c r="AB184" s="16" t="s">
        <v>78</v>
      </c>
    </row>
    <row r="185" spans="2:28" ht="26.4" customHeight="1" x14ac:dyDescent="0.3">
      <c r="B185" s="169"/>
      <c r="C185" s="184"/>
      <c r="D185" s="4" t="s">
        <v>16</v>
      </c>
      <c r="E185" s="219"/>
      <c r="F185" s="18" t="s">
        <v>78</v>
      </c>
      <c r="G185" s="18" t="s">
        <v>78</v>
      </c>
      <c r="H185" s="16" t="s">
        <v>78</v>
      </c>
      <c r="I185" s="176"/>
      <c r="J185" s="18" t="s">
        <v>78</v>
      </c>
      <c r="K185" s="18" t="s">
        <v>213</v>
      </c>
      <c r="L185" s="16" t="s">
        <v>78</v>
      </c>
      <c r="M185" s="176"/>
      <c r="N185" s="18" t="s">
        <v>78</v>
      </c>
      <c r="O185" s="18" t="s">
        <v>78</v>
      </c>
      <c r="P185" s="16" t="s">
        <v>78</v>
      </c>
      <c r="Q185" s="176"/>
      <c r="R185" s="18" t="s">
        <v>78</v>
      </c>
      <c r="S185" s="18" t="s">
        <v>78</v>
      </c>
      <c r="T185" s="16" t="s">
        <v>78</v>
      </c>
      <c r="U185" s="176"/>
      <c r="V185" s="18" t="s">
        <v>78</v>
      </c>
      <c r="W185" s="18" t="s">
        <v>78</v>
      </c>
      <c r="X185" s="16" t="s">
        <v>78</v>
      </c>
      <c r="Y185" s="176"/>
      <c r="Z185" s="18" t="s">
        <v>78</v>
      </c>
      <c r="AA185" s="18" t="s">
        <v>78</v>
      </c>
      <c r="AB185" s="16" t="s">
        <v>78</v>
      </c>
    </row>
    <row r="186" spans="2:28" ht="25.5" customHeight="1" x14ac:dyDescent="0.3">
      <c r="B186" s="169"/>
      <c r="C186" s="182" t="s">
        <v>12</v>
      </c>
      <c r="D186" s="4" t="s">
        <v>14</v>
      </c>
      <c r="E186" s="217" t="s">
        <v>21</v>
      </c>
      <c r="F186" s="18"/>
      <c r="G186" s="18"/>
      <c r="H186" s="16"/>
      <c r="I186" s="174" t="s">
        <v>24</v>
      </c>
      <c r="J186" s="18"/>
      <c r="K186" s="18"/>
      <c r="L186" s="16"/>
      <c r="M186" s="174" t="s">
        <v>40</v>
      </c>
      <c r="N186" s="18"/>
      <c r="O186" s="18"/>
      <c r="P186" s="16"/>
      <c r="Q186" s="174" t="s">
        <v>42</v>
      </c>
      <c r="R186" s="18"/>
      <c r="S186" s="18"/>
      <c r="T186" s="16"/>
      <c r="U186" s="178"/>
      <c r="V186" s="25"/>
      <c r="W186" s="20"/>
      <c r="X186" s="21"/>
      <c r="Y186" s="174" t="s">
        <v>37</v>
      </c>
      <c r="Z186" s="18"/>
      <c r="AA186" s="18"/>
      <c r="AB186" s="16"/>
    </row>
    <row r="187" spans="2:28" ht="25.5" customHeight="1" x14ac:dyDescent="0.3">
      <c r="B187" s="169"/>
      <c r="C187" s="183"/>
      <c r="D187" s="4" t="s">
        <v>15</v>
      </c>
      <c r="E187" s="218"/>
      <c r="F187" s="18" t="s">
        <v>78</v>
      </c>
      <c r="G187" s="18" t="s">
        <v>78</v>
      </c>
      <c r="H187" s="16" t="s">
        <v>78</v>
      </c>
      <c r="I187" s="175"/>
      <c r="J187" s="18" t="s">
        <v>78</v>
      </c>
      <c r="K187" s="18" t="s">
        <v>78</v>
      </c>
      <c r="L187" s="16" t="s">
        <v>78</v>
      </c>
      <c r="M187" s="175"/>
      <c r="N187" s="18" t="s">
        <v>78</v>
      </c>
      <c r="O187" s="18" t="s">
        <v>78</v>
      </c>
      <c r="P187" s="16" t="s">
        <v>78</v>
      </c>
      <c r="Q187" s="175"/>
      <c r="R187" s="18" t="s">
        <v>78</v>
      </c>
      <c r="S187" s="18" t="s">
        <v>78</v>
      </c>
      <c r="T187" s="16" t="s">
        <v>78</v>
      </c>
      <c r="U187" s="179"/>
      <c r="V187" s="20"/>
      <c r="W187" s="20"/>
      <c r="X187" s="21"/>
      <c r="Y187" s="175"/>
      <c r="Z187" s="18"/>
      <c r="AA187" s="18"/>
      <c r="AB187" s="16"/>
    </row>
    <row r="188" spans="2:28" ht="26.4" customHeight="1" x14ac:dyDescent="0.3">
      <c r="B188" s="169"/>
      <c r="C188" s="184"/>
      <c r="D188" s="4" t="s">
        <v>16</v>
      </c>
      <c r="E188" s="219"/>
      <c r="F188" s="18" t="s">
        <v>78</v>
      </c>
      <c r="G188" s="18" t="s">
        <v>78</v>
      </c>
      <c r="H188" s="16" t="s">
        <v>78</v>
      </c>
      <c r="I188" s="176"/>
      <c r="J188" s="18" t="s">
        <v>78</v>
      </c>
      <c r="K188" s="18" t="s">
        <v>78</v>
      </c>
      <c r="L188" s="16" t="s">
        <v>78</v>
      </c>
      <c r="M188" s="176"/>
      <c r="N188" s="18" t="s">
        <v>78</v>
      </c>
      <c r="O188" s="18" t="s">
        <v>78</v>
      </c>
      <c r="P188" s="16" t="s">
        <v>78</v>
      </c>
      <c r="Q188" s="176"/>
      <c r="R188" s="18" t="s">
        <v>78</v>
      </c>
      <c r="S188" s="18" t="s">
        <v>78</v>
      </c>
      <c r="T188" s="16" t="s">
        <v>78</v>
      </c>
      <c r="U188" s="181"/>
      <c r="V188" s="26"/>
      <c r="W188" s="20"/>
      <c r="X188" s="21"/>
      <c r="Y188" s="176"/>
      <c r="Z188" s="18" t="s">
        <v>78</v>
      </c>
      <c r="AA188" s="18" t="s">
        <v>78</v>
      </c>
      <c r="AB188" s="16" t="s">
        <v>78</v>
      </c>
    </row>
    <row r="189" spans="2:28" ht="25.5" customHeight="1" x14ac:dyDescent="0.3">
      <c r="B189" s="169"/>
      <c r="C189" s="182" t="s">
        <v>13</v>
      </c>
      <c r="D189" s="76" t="s">
        <v>14</v>
      </c>
      <c r="E189" s="217" t="s">
        <v>22</v>
      </c>
      <c r="F189" s="18"/>
      <c r="G189" s="18"/>
      <c r="H189" s="16"/>
      <c r="I189" s="174" t="s">
        <v>30</v>
      </c>
      <c r="J189" s="18"/>
      <c r="K189" s="18"/>
      <c r="L189" s="16"/>
      <c r="M189" s="174" t="s">
        <v>32</v>
      </c>
      <c r="N189" s="18"/>
      <c r="O189" s="18"/>
      <c r="P189" s="16"/>
      <c r="Q189" s="178"/>
      <c r="R189" s="20"/>
      <c r="S189" s="20"/>
      <c r="T189" s="21"/>
      <c r="U189" s="178"/>
      <c r="V189" s="20"/>
      <c r="W189" s="20"/>
      <c r="X189" s="21"/>
      <c r="Y189" s="178"/>
      <c r="Z189" s="20"/>
      <c r="AA189" s="20"/>
      <c r="AB189" s="21"/>
    </row>
    <row r="190" spans="2:28" ht="25.5" customHeight="1" x14ac:dyDescent="0.3">
      <c r="B190" s="169"/>
      <c r="C190" s="183"/>
      <c r="D190" s="76" t="s">
        <v>15</v>
      </c>
      <c r="E190" s="218"/>
      <c r="F190" s="18" t="s">
        <v>78</v>
      </c>
      <c r="G190" s="18" t="s">
        <v>78</v>
      </c>
      <c r="H190" s="16" t="s">
        <v>78</v>
      </c>
      <c r="I190" s="175"/>
      <c r="J190" s="18" t="s">
        <v>78</v>
      </c>
      <c r="K190" s="18" t="s">
        <v>78</v>
      </c>
      <c r="L190" s="16" t="s">
        <v>78</v>
      </c>
      <c r="M190" s="175"/>
      <c r="N190" s="18" t="s">
        <v>78</v>
      </c>
      <c r="O190" s="18" t="s">
        <v>78</v>
      </c>
      <c r="P190" s="16" t="s">
        <v>78</v>
      </c>
      <c r="Q190" s="179"/>
      <c r="R190" s="20"/>
      <c r="S190" s="20"/>
      <c r="T190" s="21"/>
      <c r="U190" s="179"/>
      <c r="V190" s="20"/>
      <c r="W190" s="20"/>
      <c r="X190" s="21"/>
      <c r="Y190" s="179"/>
      <c r="Z190" s="20"/>
      <c r="AA190" s="20"/>
      <c r="AB190" s="21"/>
    </row>
    <row r="191" spans="2:28" ht="25.5" customHeight="1" thickBot="1" x14ac:dyDescent="0.35">
      <c r="B191" s="170"/>
      <c r="C191" s="185"/>
      <c r="D191" s="81" t="s">
        <v>16</v>
      </c>
      <c r="E191" s="227"/>
      <c r="F191" s="19" t="s">
        <v>78</v>
      </c>
      <c r="G191" s="19" t="s">
        <v>78</v>
      </c>
      <c r="H191" s="17" t="s">
        <v>78</v>
      </c>
      <c r="I191" s="177"/>
      <c r="J191" s="19" t="s">
        <v>78</v>
      </c>
      <c r="K191" s="19" t="s">
        <v>78</v>
      </c>
      <c r="L191" s="17" t="s">
        <v>78</v>
      </c>
      <c r="M191" s="177"/>
      <c r="N191" s="19" t="s">
        <v>78</v>
      </c>
      <c r="O191" s="19" t="s">
        <v>78</v>
      </c>
      <c r="P191" s="17" t="s">
        <v>78</v>
      </c>
      <c r="Q191" s="180"/>
      <c r="R191" s="22"/>
      <c r="S191" s="23"/>
      <c r="T191" s="24"/>
      <c r="U191" s="180"/>
      <c r="V191" s="22"/>
      <c r="W191" s="23"/>
      <c r="X191" s="24"/>
      <c r="Y191" s="180"/>
      <c r="Z191" s="22"/>
      <c r="AA191" s="23"/>
      <c r="AB191" s="24"/>
    </row>
    <row r="192" spans="2:28" ht="33" customHeight="1" thickBot="1" x14ac:dyDescent="0.35"/>
    <row r="193" spans="1:27" s="27" customFormat="1" ht="19.2" customHeight="1" thickBot="1" x14ac:dyDescent="0.35">
      <c r="A193" s="140"/>
      <c r="B193" s="141" t="s">
        <v>221</v>
      </c>
      <c r="C193" s="142"/>
      <c r="D193" s="141" t="s">
        <v>222</v>
      </c>
      <c r="E193" s="143"/>
      <c r="F193" s="143"/>
      <c r="G193" s="143"/>
      <c r="H193" s="144"/>
      <c r="I193" s="145"/>
      <c r="J193" s="145"/>
      <c r="K193" s="145"/>
      <c r="M193" s="146"/>
      <c r="N193" s="146"/>
      <c r="O193" s="146"/>
      <c r="Q193" s="146"/>
      <c r="R193" s="146"/>
      <c r="S193" s="146"/>
      <c r="U193" s="146"/>
      <c r="V193" s="146"/>
      <c r="W193" s="146"/>
      <c r="Y193" s="146"/>
      <c r="Z193" s="146"/>
      <c r="AA193" s="146"/>
    </row>
    <row r="194" spans="1:27" s="27" customFormat="1" x14ac:dyDescent="0.3">
      <c r="A194" s="140"/>
      <c r="B194" s="147" t="s">
        <v>14</v>
      </c>
      <c r="C194" s="148"/>
      <c r="D194" s="149" t="s">
        <v>223</v>
      </c>
      <c r="E194" s="150"/>
      <c r="F194" s="150"/>
      <c r="G194" s="150"/>
      <c r="H194" s="151"/>
      <c r="I194" s="145"/>
      <c r="J194" s="145"/>
      <c r="K194" s="145"/>
      <c r="M194" s="146"/>
      <c r="N194" s="146"/>
      <c r="O194" s="146"/>
      <c r="Q194" s="146"/>
      <c r="R194" s="146"/>
      <c r="S194" s="146"/>
      <c r="U194" s="146"/>
      <c r="V194" s="146"/>
      <c r="W194" s="146"/>
      <c r="Y194" s="146"/>
      <c r="Z194" s="146"/>
      <c r="AA194" s="146"/>
    </row>
    <row r="195" spans="1:27" s="27" customFormat="1" x14ac:dyDescent="0.3">
      <c r="A195" s="140"/>
      <c r="B195" s="152"/>
      <c r="C195" s="153"/>
      <c r="D195" s="154" t="s">
        <v>224</v>
      </c>
      <c r="E195" s="155"/>
      <c r="F195" s="155"/>
      <c r="G195" s="155"/>
      <c r="H195" s="156"/>
      <c r="I195" s="145"/>
      <c r="J195" s="145"/>
      <c r="K195" s="145"/>
      <c r="M195" s="146"/>
      <c r="N195" s="146"/>
      <c r="O195" s="146"/>
      <c r="Q195" s="146"/>
      <c r="R195" s="146"/>
      <c r="S195" s="146"/>
      <c r="U195" s="146"/>
      <c r="V195" s="146"/>
      <c r="W195" s="146"/>
      <c r="Y195" s="146"/>
      <c r="Z195" s="146"/>
      <c r="AA195" s="146"/>
    </row>
    <row r="196" spans="1:27" s="27" customFormat="1" x14ac:dyDescent="0.3">
      <c r="A196" s="140"/>
      <c r="B196" s="157"/>
      <c r="C196" s="158"/>
      <c r="D196" s="149" t="s">
        <v>225</v>
      </c>
      <c r="E196" s="150"/>
      <c r="F196" s="150"/>
      <c r="G196" s="150"/>
      <c r="H196" s="151"/>
      <c r="I196" s="145"/>
      <c r="J196" s="145"/>
      <c r="K196" s="145"/>
      <c r="M196" s="146"/>
      <c r="N196" s="146"/>
      <c r="O196" s="146"/>
      <c r="Q196" s="146"/>
      <c r="R196" s="146"/>
      <c r="S196" s="146"/>
      <c r="U196" s="146"/>
      <c r="V196" s="146"/>
      <c r="W196" s="146"/>
      <c r="Y196" s="146"/>
      <c r="Z196" s="146"/>
      <c r="AA196" s="146"/>
    </row>
    <row r="197" spans="1:27" s="27" customFormat="1" x14ac:dyDescent="0.3">
      <c r="A197" s="140"/>
      <c r="B197" s="157" t="s">
        <v>15</v>
      </c>
      <c r="C197" s="158"/>
      <c r="D197" s="149" t="s">
        <v>226</v>
      </c>
      <c r="E197" s="150"/>
      <c r="F197" s="150"/>
      <c r="G197" s="150"/>
      <c r="H197" s="151"/>
      <c r="I197" s="145"/>
      <c r="J197" s="145"/>
      <c r="K197" s="145"/>
      <c r="M197" s="146"/>
      <c r="N197" s="146"/>
      <c r="O197" s="146"/>
      <c r="Q197" s="146"/>
      <c r="R197" s="146"/>
      <c r="S197" s="146"/>
      <c r="U197" s="146"/>
      <c r="V197" s="146"/>
      <c r="W197" s="146"/>
      <c r="Y197" s="146"/>
      <c r="Z197" s="146"/>
      <c r="AA197" s="146"/>
    </row>
    <row r="198" spans="1:27" s="27" customFormat="1" x14ac:dyDescent="0.3">
      <c r="A198" s="140"/>
      <c r="B198" s="157"/>
      <c r="C198" s="158"/>
      <c r="D198" s="149" t="s">
        <v>227</v>
      </c>
      <c r="E198" s="150"/>
      <c r="F198" s="150"/>
      <c r="G198" s="150"/>
      <c r="H198" s="151"/>
      <c r="I198" s="145"/>
      <c r="J198" s="145"/>
      <c r="K198" s="145"/>
      <c r="M198" s="146"/>
      <c r="N198" s="146"/>
      <c r="O198" s="146"/>
      <c r="Q198" s="146"/>
      <c r="R198" s="146"/>
      <c r="S198" s="146"/>
      <c r="U198" s="146"/>
      <c r="V198" s="146"/>
      <c r="W198" s="146"/>
      <c r="Y198" s="146"/>
      <c r="Z198" s="146"/>
      <c r="AA198" s="146"/>
    </row>
    <row r="199" spans="1:27" s="27" customFormat="1" ht="13.35" customHeight="1" x14ac:dyDescent="0.3">
      <c r="A199" s="140"/>
      <c r="B199" s="159"/>
      <c r="C199" s="160"/>
      <c r="D199" s="149" t="s">
        <v>228</v>
      </c>
      <c r="E199" s="150"/>
      <c r="F199" s="150"/>
      <c r="G199" s="150"/>
      <c r="H199" s="151"/>
      <c r="I199" s="145"/>
      <c r="J199" s="145"/>
      <c r="K199" s="145"/>
      <c r="M199" s="146"/>
      <c r="N199" s="146"/>
      <c r="O199" s="146"/>
      <c r="Q199" s="146"/>
      <c r="R199" s="146"/>
      <c r="S199" s="146"/>
      <c r="U199" s="146"/>
      <c r="V199" s="146"/>
      <c r="W199" s="146"/>
      <c r="Y199" s="146"/>
      <c r="Z199" s="146"/>
      <c r="AA199" s="146"/>
    </row>
    <row r="200" spans="1:27" s="27" customFormat="1" x14ac:dyDescent="0.3">
      <c r="A200" s="140"/>
      <c r="B200" s="157" t="s">
        <v>16</v>
      </c>
      <c r="C200" s="158"/>
      <c r="D200" s="154" t="s">
        <v>229</v>
      </c>
      <c r="E200" s="155"/>
      <c r="F200" s="155"/>
      <c r="G200" s="155"/>
      <c r="H200" s="156"/>
      <c r="I200" s="145"/>
      <c r="J200" s="145"/>
      <c r="K200" s="145"/>
      <c r="M200" s="146"/>
      <c r="N200" s="146"/>
      <c r="O200" s="146"/>
      <c r="Q200" s="146"/>
      <c r="R200" s="146"/>
      <c r="S200" s="146"/>
      <c r="U200" s="146"/>
      <c r="V200" s="146"/>
      <c r="W200" s="146"/>
      <c r="Y200" s="146"/>
      <c r="Z200" s="146"/>
      <c r="AA200" s="146"/>
    </row>
    <row r="201" spans="1:27" s="27" customFormat="1" ht="15" thickBot="1" x14ac:dyDescent="0.35">
      <c r="A201" s="140"/>
      <c r="B201" s="161"/>
      <c r="C201" s="162"/>
      <c r="D201" s="163" t="s">
        <v>230</v>
      </c>
      <c r="E201" s="164"/>
      <c r="F201" s="164"/>
      <c r="G201" s="164"/>
      <c r="H201" s="165"/>
      <c r="I201" s="145"/>
      <c r="J201" s="145"/>
      <c r="K201" s="145"/>
      <c r="M201" s="146"/>
      <c r="N201" s="146"/>
      <c r="O201" s="146"/>
      <c r="Q201" s="146"/>
      <c r="R201" s="146"/>
      <c r="S201" s="146"/>
      <c r="U201" s="146"/>
      <c r="V201" s="146"/>
      <c r="W201" s="146"/>
      <c r="Y201" s="146"/>
      <c r="Z201" s="146"/>
      <c r="AA201" s="146"/>
    </row>
  </sheetData>
  <mergeCells count="606">
    <mergeCell ref="C189:C191"/>
    <mergeCell ref="E189:E191"/>
    <mergeCell ref="I189:I191"/>
    <mergeCell ref="M189:M191"/>
    <mergeCell ref="Q189:Q191"/>
    <mergeCell ref="U189:U191"/>
    <mergeCell ref="Y189:Y191"/>
    <mergeCell ref="C183:C185"/>
    <mergeCell ref="E183:E185"/>
    <mergeCell ref="I183:I185"/>
    <mergeCell ref="M183:M185"/>
    <mergeCell ref="Q183:Q185"/>
    <mergeCell ref="U183:U185"/>
    <mergeCell ref="Y183:Y185"/>
    <mergeCell ref="C186:C188"/>
    <mergeCell ref="E186:E188"/>
    <mergeCell ref="I186:I188"/>
    <mergeCell ref="M186:M188"/>
    <mergeCell ref="Q186:Q188"/>
    <mergeCell ref="U186:U188"/>
    <mergeCell ref="Y186:Y188"/>
    <mergeCell ref="V178:X178"/>
    <mergeCell ref="Y178:Y179"/>
    <mergeCell ref="Z178:AB178"/>
    <mergeCell ref="C180:C182"/>
    <mergeCell ref="E180:E182"/>
    <mergeCell ref="I180:I182"/>
    <mergeCell ref="M180:M182"/>
    <mergeCell ref="Q180:Q182"/>
    <mergeCell ref="U180:U182"/>
    <mergeCell ref="Y180:Y182"/>
    <mergeCell ref="C176:D176"/>
    <mergeCell ref="E176:H176"/>
    <mergeCell ref="I176:L176"/>
    <mergeCell ref="M176:P176"/>
    <mergeCell ref="Q176:T176"/>
    <mergeCell ref="U176:X176"/>
    <mergeCell ref="Y176:AB176"/>
    <mergeCell ref="B177:B191"/>
    <mergeCell ref="C177:D177"/>
    <mergeCell ref="E177:H177"/>
    <mergeCell ref="I177:L177"/>
    <mergeCell ref="M177:P177"/>
    <mergeCell ref="Q177:T177"/>
    <mergeCell ref="U177:X177"/>
    <mergeCell ref="Y177:AB177"/>
    <mergeCell ref="C178:E179"/>
    <mergeCell ref="F178:H178"/>
    <mergeCell ref="I178:I179"/>
    <mergeCell ref="J178:L178"/>
    <mergeCell ref="M178:M179"/>
    <mergeCell ref="N178:P178"/>
    <mergeCell ref="Q178:Q179"/>
    <mergeCell ref="R178:T178"/>
    <mergeCell ref="U178:U179"/>
    <mergeCell ref="C169:C171"/>
    <mergeCell ref="E169:E171"/>
    <mergeCell ref="I169:I171"/>
    <mergeCell ref="M169:M171"/>
    <mergeCell ref="Q169:Q171"/>
    <mergeCell ref="U169:U171"/>
    <mergeCell ref="Y169:Y171"/>
    <mergeCell ref="C172:C174"/>
    <mergeCell ref="E172:E174"/>
    <mergeCell ref="I172:I174"/>
    <mergeCell ref="M172:M174"/>
    <mergeCell ref="Q172:Q174"/>
    <mergeCell ref="U172:U174"/>
    <mergeCell ref="Y172:Y174"/>
    <mergeCell ref="Q163:Q165"/>
    <mergeCell ref="U163:U165"/>
    <mergeCell ref="Y163:Y165"/>
    <mergeCell ref="C166:C168"/>
    <mergeCell ref="E166:E168"/>
    <mergeCell ref="I166:I168"/>
    <mergeCell ref="M166:M168"/>
    <mergeCell ref="Q166:Q168"/>
    <mergeCell ref="U166:U168"/>
    <mergeCell ref="Y166:Y168"/>
    <mergeCell ref="B160:B174"/>
    <mergeCell ref="C160:D160"/>
    <mergeCell ref="E160:H160"/>
    <mergeCell ref="I160:L160"/>
    <mergeCell ref="M160:P160"/>
    <mergeCell ref="Q160:T160"/>
    <mergeCell ref="U160:X160"/>
    <mergeCell ref="Y160:AB160"/>
    <mergeCell ref="C161:E162"/>
    <mergeCell ref="F161:H161"/>
    <mergeCell ref="I161:I162"/>
    <mergeCell ref="J161:L161"/>
    <mergeCell ref="M161:M162"/>
    <mergeCell ref="N161:P161"/>
    <mergeCell ref="Q161:Q162"/>
    <mergeCell ref="R161:T161"/>
    <mergeCell ref="U161:U162"/>
    <mergeCell ref="V161:X161"/>
    <mergeCell ref="Y161:Y162"/>
    <mergeCell ref="Z161:AB161"/>
    <mergeCell ref="C163:C165"/>
    <mergeCell ref="E163:E165"/>
    <mergeCell ref="I163:I165"/>
    <mergeCell ref="M163:M165"/>
    <mergeCell ref="C155:C157"/>
    <mergeCell ref="E155:E157"/>
    <mergeCell ref="I155:I157"/>
    <mergeCell ref="M155:M157"/>
    <mergeCell ref="Q155:Q157"/>
    <mergeCell ref="U155:U157"/>
    <mergeCell ref="Y155:Y157"/>
    <mergeCell ref="C159:D159"/>
    <mergeCell ref="E159:H159"/>
    <mergeCell ref="I159:L159"/>
    <mergeCell ref="M159:P159"/>
    <mergeCell ref="Q159:T159"/>
    <mergeCell ref="U159:X159"/>
    <mergeCell ref="Y159:AB159"/>
    <mergeCell ref="C149:C151"/>
    <mergeCell ref="E149:E151"/>
    <mergeCell ref="I149:I151"/>
    <mergeCell ref="M149:M151"/>
    <mergeCell ref="Q149:Q151"/>
    <mergeCell ref="U149:U151"/>
    <mergeCell ref="Y149:Y151"/>
    <mergeCell ref="C152:C154"/>
    <mergeCell ref="E152:E154"/>
    <mergeCell ref="I152:I154"/>
    <mergeCell ref="M152:M154"/>
    <mergeCell ref="Q152:Q154"/>
    <mergeCell ref="U152:U154"/>
    <mergeCell ref="Y152:Y154"/>
    <mergeCell ref="V144:X144"/>
    <mergeCell ref="Y144:Y145"/>
    <mergeCell ref="Z144:AB144"/>
    <mergeCell ref="C146:C148"/>
    <mergeCell ref="E146:E148"/>
    <mergeCell ref="I146:I148"/>
    <mergeCell ref="M146:M148"/>
    <mergeCell ref="Q146:Q148"/>
    <mergeCell ref="U146:U148"/>
    <mergeCell ref="Y146:Y148"/>
    <mergeCell ref="C142:D142"/>
    <mergeCell ref="E142:H142"/>
    <mergeCell ref="I142:L142"/>
    <mergeCell ref="M142:P142"/>
    <mergeCell ref="Q142:T142"/>
    <mergeCell ref="U142:X142"/>
    <mergeCell ref="Y142:AB142"/>
    <mergeCell ref="B143:B157"/>
    <mergeCell ref="C143:D143"/>
    <mergeCell ref="E143:H143"/>
    <mergeCell ref="I143:L143"/>
    <mergeCell ref="M143:P143"/>
    <mergeCell ref="Q143:T143"/>
    <mergeCell ref="U143:X143"/>
    <mergeCell ref="Y143:AB143"/>
    <mergeCell ref="C144:E145"/>
    <mergeCell ref="F144:H144"/>
    <mergeCell ref="I144:I145"/>
    <mergeCell ref="J144:L144"/>
    <mergeCell ref="M144:M145"/>
    <mergeCell ref="N144:P144"/>
    <mergeCell ref="Q144:Q145"/>
    <mergeCell ref="R144:T144"/>
    <mergeCell ref="U144:U145"/>
    <mergeCell ref="C137:C140"/>
    <mergeCell ref="E137:E140"/>
    <mergeCell ref="I137:I140"/>
    <mergeCell ref="M137:M140"/>
    <mergeCell ref="Q137:Q140"/>
    <mergeCell ref="U137:U140"/>
    <mergeCell ref="Y137:Y140"/>
    <mergeCell ref="C129:C132"/>
    <mergeCell ref="E129:E132"/>
    <mergeCell ref="I129:I132"/>
    <mergeCell ref="M129:M132"/>
    <mergeCell ref="Q129:Q132"/>
    <mergeCell ref="U129:U132"/>
    <mergeCell ref="Y129:Y132"/>
    <mergeCell ref="C133:C136"/>
    <mergeCell ref="E133:E136"/>
    <mergeCell ref="I133:I136"/>
    <mergeCell ref="M133:M136"/>
    <mergeCell ref="Q133:Q136"/>
    <mergeCell ref="U133:U136"/>
    <mergeCell ref="Y133:Y136"/>
    <mergeCell ref="V123:X123"/>
    <mergeCell ref="Y123:Y124"/>
    <mergeCell ref="Z123:AB123"/>
    <mergeCell ref="C125:C128"/>
    <mergeCell ref="E125:E128"/>
    <mergeCell ref="I125:I128"/>
    <mergeCell ref="M125:M128"/>
    <mergeCell ref="Q125:Q128"/>
    <mergeCell ref="U125:U128"/>
    <mergeCell ref="Y125:Y128"/>
    <mergeCell ref="C121:D121"/>
    <mergeCell ref="E121:H121"/>
    <mergeCell ref="I121:L121"/>
    <mergeCell ref="M121:P121"/>
    <mergeCell ref="Q121:T121"/>
    <mergeCell ref="U121:X121"/>
    <mergeCell ref="Y121:AB121"/>
    <mergeCell ref="B122:B140"/>
    <mergeCell ref="C122:D122"/>
    <mergeCell ref="E122:H122"/>
    <mergeCell ref="I122:L122"/>
    <mergeCell ref="M122:P122"/>
    <mergeCell ref="Q122:T122"/>
    <mergeCell ref="U122:X122"/>
    <mergeCell ref="Y122:AB122"/>
    <mergeCell ref="C123:E124"/>
    <mergeCell ref="F123:H123"/>
    <mergeCell ref="I123:I124"/>
    <mergeCell ref="J123:L123"/>
    <mergeCell ref="M123:M124"/>
    <mergeCell ref="N123:P123"/>
    <mergeCell ref="Q123:Q124"/>
    <mergeCell ref="R123:T123"/>
    <mergeCell ref="U123:U124"/>
    <mergeCell ref="Q114:Q116"/>
    <mergeCell ref="U114:U116"/>
    <mergeCell ref="Y114:Y116"/>
    <mergeCell ref="C117:C119"/>
    <mergeCell ref="E117:E119"/>
    <mergeCell ref="I117:I119"/>
    <mergeCell ref="M117:M119"/>
    <mergeCell ref="Q117:Q119"/>
    <mergeCell ref="U117:U119"/>
    <mergeCell ref="Y117:Y119"/>
    <mergeCell ref="Q108:Q110"/>
    <mergeCell ref="U108:U110"/>
    <mergeCell ref="Y108:Y110"/>
    <mergeCell ref="C111:C113"/>
    <mergeCell ref="E111:E113"/>
    <mergeCell ref="I111:I113"/>
    <mergeCell ref="M111:M113"/>
    <mergeCell ref="Q111:Q113"/>
    <mergeCell ref="U111:U113"/>
    <mergeCell ref="Y111:Y113"/>
    <mergeCell ref="Q105:T105"/>
    <mergeCell ref="U105:X105"/>
    <mergeCell ref="Y105:AB105"/>
    <mergeCell ref="C106:E107"/>
    <mergeCell ref="F106:H106"/>
    <mergeCell ref="I106:I107"/>
    <mergeCell ref="J106:L106"/>
    <mergeCell ref="M106:M107"/>
    <mergeCell ref="N106:P106"/>
    <mergeCell ref="Q106:Q107"/>
    <mergeCell ref="R106:T106"/>
    <mergeCell ref="U106:U107"/>
    <mergeCell ref="V106:X106"/>
    <mergeCell ref="Y106:Y107"/>
    <mergeCell ref="Z106:AB106"/>
    <mergeCell ref="B105:B119"/>
    <mergeCell ref="C105:D105"/>
    <mergeCell ref="E105:H105"/>
    <mergeCell ref="I105:L105"/>
    <mergeCell ref="M105:P105"/>
    <mergeCell ref="C108:C110"/>
    <mergeCell ref="E108:E110"/>
    <mergeCell ref="I108:I110"/>
    <mergeCell ref="M108:M110"/>
    <mergeCell ref="C114:C116"/>
    <mergeCell ref="E114:E116"/>
    <mergeCell ref="I114:I116"/>
    <mergeCell ref="M114:M116"/>
    <mergeCell ref="U100:U102"/>
    <mergeCell ref="Y100:Y102"/>
    <mergeCell ref="C104:D104"/>
    <mergeCell ref="E104:H104"/>
    <mergeCell ref="I104:L104"/>
    <mergeCell ref="M104:P104"/>
    <mergeCell ref="Q104:T104"/>
    <mergeCell ref="U104:X104"/>
    <mergeCell ref="Y104:AB104"/>
    <mergeCell ref="C100:C102"/>
    <mergeCell ref="E100:E102"/>
    <mergeCell ref="I100:I102"/>
    <mergeCell ref="M100:M102"/>
    <mergeCell ref="Q100:Q102"/>
    <mergeCell ref="U94:U96"/>
    <mergeCell ref="Y94:Y96"/>
    <mergeCell ref="C97:C99"/>
    <mergeCell ref="E97:E99"/>
    <mergeCell ref="I97:I99"/>
    <mergeCell ref="M97:M99"/>
    <mergeCell ref="Q97:Q99"/>
    <mergeCell ref="U97:U99"/>
    <mergeCell ref="Y97:Y99"/>
    <mergeCell ref="C94:C96"/>
    <mergeCell ref="E94:E96"/>
    <mergeCell ref="I94:I96"/>
    <mergeCell ref="M94:M96"/>
    <mergeCell ref="Q94:Q96"/>
    <mergeCell ref="I91:I93"/>
    <mergeCell ref="M91:M93"/>
    <mergeCell ref="Q91:Q93"/>
    <mergeCell ref="U91:U93"/>
    <mergeCell ref="Y91:Y93"/>
    <mergeCell ref="Q89:Q90"/>
    <mergeCell ref="R89:T89"/>
    <mergeCell ref="U89:U90"/>
    <mergeCell ref="V89:X89"/>
    <mergeCell ref="Y89:Y90"/>
    <mergeCell ref="U87:X87"/>
    <mergeCell ref="Y87:AB87"/>
    <mergeCell ref="B88:B102"/>
    <mergeCell ref="C88:D88"/>
    <mergeCell ref="E88:H88"/>
    <mergeCell ref="I88:L88"/>
    <mergeCell ref="M88:P88"/>
    <mergeCell ref="Q88:T88"/>
    <mergeCell ref="U88:X88"/>
    <mergeCell ref="Y88:AB88"/>
    <mergeCell ref="C89:E90"/>
    <mergeCell ref="F89:H89"/>
    <mergeCell ref="I89:I90"/>
    <mergeCell ref="J89:L89"/>
    <mergeCell ref="M89:M90"/>
    <mergeCell ref="N89:P89"/>
    <mergeCell ref="C87:D87"/>
    <mergeCell ref="E87:H87"/>
    <mergeCell ref="I87:L87"/>
    <mergeCell ref="M87:P87"/>
    <mergeCell ref="Q87:T87"/>
    <mergeCell ref="Z89:AB89"/>
    <mergeCell ref="C91:C93"/>
    <mergeCell ref="E91:E93"/>
    <mergeCell ref="Q80:Q82"/>
    <mergeCell ref="U80:U82"/>
    <mergeCell ref="Y80:Y82"/>
    <mergeCell ref="C83:C85"/>
    <mergeCell ref="E83:E85"/>
    <mergeCell ref="I83:I85"/>
    <mergeCell ref="M83:M85"/>
    <mergeCell ref="Q83:Q85"/>
    <mergeCell ref="U83:U85"/>
    <mergeCell ref="Y83:Y85"/>
    <mergeCell ref="Q74:Q76"/>
    <mergeCell ref="U74:U76"/>
    <mergeCell ref="Y74:Y76"/>
    <mergeCell ref="C77:C79"/>
    <mergeCell ref="E77:E79"/>
    <mergeCell ref="I77:I79"/>
    <mergeCell ref="M77:M79"/>
    <mergeCell ref="Q77:Q79"/>
    <mergeCell ref="U77:U79"/>
    <mergeCell ref="Y77:Y79"/>
    <mergeCell ref="Q71:T71"/>
    <mergeCell ref="U71:X71"/>
    <mergeCell ref="Y71:AB71"/>
    <mergeCell ref="C72:E73"/>
    <mergeCell ref="F72:H72"/>
    <mergeCell ref="I72:I73"/>
    <mergeCell ref="J72:L72"/>
    <mergeCell ref="M72:M73"/>
    <mergeCell ref="N72:P72"/>
    <mergeCell ref="Q72:Q73"/>
    <mergeCell ref="R72:T72"/>
    <mergeCell ref="U72:U73"/>
    <mergeCell ref="V72:X72"/>
    <mergeCell ref="Y72:Y73"/>
    <mergeCell ref="Z72:AB72"/>
    <mergeCell ref="B71:B85"/>
    <mergeCell ref="C71:D71"/>
    <mergeCell ref="E71:H71"/>
    <mergeCell ref="I71:L71"/>
    <mergeCell ref="M71:P71"/>
    <mergeCell ref="C74:C76"/>
    <mergeCell ref="E74:E76"/>
    <mergeCell ref="I74:I76"/>
    <mergeCell ref="M74:M76"/>
    <mergeCell ref="C80:C82"/>
    <mergeCell ref="E80:E82"/>
    <mergeCell ref="I80:I82"/>
    <mergeCell ref="M80:M82"/>
    <mergeCell ref="U66:U68"/>
    <mergeCell ref="Y66:Y68"/>
    <mergeCell ref="C70:D70"/>
    <mergeCell ref="E70:H70"/>
    <mergeCell ref="I70:L70"/>
    <mergeCell ref="M70:P70"/>
    <mergeCell ref="Q70:T70"/>
    <mergeCell ref="U70:X70"/>
    <mergeCell ref="Y70:AB70"/>
    <mergeCell ref="C66:C68"/>
    <mergeCell ref="E66:E68"/>
    <mergeCell ref="I66:I68"/>
    <mergeCell ref="M66:M68"/>
    <mergeCell ref="Q66:Q68"/>
    <mergeCell ref="U60:U62"/>
    <mergeCell ref="Y60:Y62"/>
    <mergeCell ref="C63:C65"/>
    <mergeCell ref="E63:E65"/>
    <mergeCell ref="I63:I65"/>
    <mergeCell ref="M63:M65"/>
    <mergeCell ref="Q63:Q65"/>
    <mergeCell ref="U63:U65"/>
    <mergeCell ref="Y63:Y65"/>
    <mergeCell ref="C60:C62"/>
    <mergeCell ref="E60:E62"/>
    <mergeCell ref="I60:I62"/>
    <mergeCell ref="M60:M62"/>
    <mergeCell ref="Q60:Q62"/>
    <mergeCell ref="I57:I59"/>
    <mergeCell ref="M57:M59"/>
    <mergeCell ref="Q57:Q59"/>
    <mergeCell ref="U57:U59"/>
    <mergeCell ref="Y57:Y59"/>
    <mergeCell ref="Q55:Q56"/>
    <mergeCell ref="R55:T55"/>
    <mergeCell ref="U55:U56"/>
    <mergeCell ref="V55:X55"/>
    <mergeCell ref="Y55:Y56"/>
    <mergeCell ref="U53:X53"/>
    <mergeCell ref="Y53:AB53"/>
    <mergeCell ref="B54:B68"/>
    <mergeCell ref="C54:D54"/>
    <mergeCell ref="E54:H54"/>
    <mergeCell ref="I54:L54"/>
    <mergeCell ref="M54:P54"/>
    <mergeCell ref="Q54:T54"/>
    <mergeCell ref="U54:X54"/>
    <mergeCell ref="Y54:AB54"/>
    <mergeCell ref="C55:E56"/>
    <mergeCell ref="F55:H55"/>
    <mergeCell ref="I55:I56"/>
    <mergeCell ref="J55:L55"/>
    <mergeCell ref="M55:M56"/>
    <mergeCell ref="N55:P55"/>
    <mergeCell ref="C53:D53"/>
    <mergeCell ref="E53:H53"/>
    <mergeCell ref="I53:L53"/>
    <mergeCell ref="M53:P53"/>
    <mergeCell ref="Q53:T53"/>
    <mergeCell ref="Z55:AB55"/>
    <mergeCell ref="C57:C59"/>
    <mergeCell ref="E57:E59"/>
    <mergeCell ref="Q46:Q48"/>
    <mergeCell ref="U46:U48"/>
    <mergeCell ref="Y46:Y48"/>
    <mergeCell ref="C49:C51"/>
    <mergeCell ref="E49:E51"/>
    <mergeCell ref="I49:I51"/>
    <mergeCell ref="M49:M51"/>
    <mergeCell ref="Q49:Q51"/>
    <mergeCell ref="U49:U51"/>
    <mergeCell ref="Y49:Y51"/>
    <mergeCell ref="Q40:Q42"/>
    <mergeCell ref="U40:U42"/>
    <mergeCell ref="Y40:Y42"/>
    <mergeCell ref="C43:C45"/>
    <mergeCell ref="E43:E45"/>
    <mergeCell ref="I43:I45"/>
    <mergeCell ref="M43:M45"/>
    <mergeCell ref="Q43:Q45"/>
    <mergeCell ref="U43:U45"/>
    <mergeCell ref="Y43:Y45"/>
    <mergeCell ref="Q37:T37"/>
    <mergeCell ref="U37:X37"/>
    <mergeCell ref="Y37:AB37"/>
    <mergeCell ref="C38:E39"/>
    <mergeCell ref="F38:H38"/>
    <mergeCell ref="I38:I39"/>
    <mergeCell ref="J38:L38"/>
    <mergeCell ref="M38:M39"/>
    <mergeCell ref="N38:P38"/>
    <mergeCell ref="Q38:Q39"/>
    <mergeCell ref="R38:T38"/>
    <mergeCell ref="U38:U39"/>
    <mergeCell ref="V38:X38"/>
    <mergeCell ref="Y38:Y39"/>
    <mergeCell ref="Z38:AB38"/>
    <mergeCell ref="B37:B51"/>
    <mergeCell ref="C37:D37"/>
    <mergeCell ref="E37:H37"/>
    <mergeCell ref="I37:L37"/>
    <mergeCell ref="M37:P37"/>
    <mergeCell ref="C40:C42"/>
    <mergeCell ref="E40:E42"/>
    <mergeCell ref="I40:I42"/>
    <mergeCell ref="M40:M42"/>
    <mergeCell ref="C46:C48"/>
    <mergeCell ref="E46:E48"/>
    <mergeCell ref="I46:I48"/>
    <mergeCell ref="M46:M48"/>
    <mergeCell ref="U32:U34"/>
    <mergeCell ref="Y32:Y34"/>
    <mergeCell ref="C36:D36"/>
    <mergeCell ref="E36:H36"/>
    <mergeCell ref="I36:L36"/>
    <mergeCell ref="M36:P36"/>
    <mergeCell ref="Q36:T36"/>
    <mergeCell ref="U36:X36"/>
    <mergeCell ref="Y36:AB36"/>
    <mergeCell ref="C32:C34"/>
    <mergeCell ref="E32:E34"/>
    <mergeCell ref="I32:I34"/>
    <mergeCell ref="M32:M34"/>
    <mergeCell ref="Q32:Q34"/>
    <mergeCell ref="U26:U28"/>
    <mergeCell ref="Y26:Y28"/>
    <mergeCell ref="C29:C31"/>
    <mergeCell ref="E29:E31"/>
    <mergeCell ref="I29:I31"/>
    <mergeCell ref="M29:M31"/>
    <mergeCell ref="Q29:Q31"/>
    <mergeCell ref="U29:U31"/>
    <mergeCell ref="Y29:Y31"/>
    <mergeCell ref="C26:C28"/>
    <mergeCell ref="E26:E28"/>
    <mergeCell ref="I26:I28"/>
    <mergeCell ref="M26:M28"/>
    <mergeCell ref="Q26:Q28"/>
    <mergeCell ref="I23:I25"/>
    <mergeCell ref="M23:M25"/>
    <mergeCell ref="Q23:Q25"/>
    <mergeCell ref="U23:U25"/>
    <mergeCell ref="Y23:Y25"/>
    <mergeCell ref="Q21:Q22"/>
    <mergeCell ref="R21:T21"/>
    <mergeCell ref="U21:U22"/>
    <mergeCell ref="V21:X21"/>
    <mergeCell ref="Y21:Y22"/>
    <mergeCell ref="U19:X19"/>
    <mergeCell ref="Y19:AB19"/>
    <mergeCell ref="B20:B34"/>
    <mergeCell ref="C20:D20"/>
    <mergeCell ref="E20:H20"/>
    <mergeCell ref="I20:L20"/>
    <mergeCell ref="M20:P20"/>
    <mergeCell ref="Q20:T20"/>
    <mergeCell ref="U20:X20"/>
    <mergeCell ref="Y20:AB20"/>
    <mergeCell ref="C21:E22"/>
    <mergeCell ref="F21:H21"/>
    <mergeCell ref="I21:I22"/>
    <mergeCell ref="J21:L21"/>
    <mergeCell ref="M21:M22"/>
    <mergeCell ref="N21:P21"/>
    <mergeCell ref="C19:D19"/>
    <mergeCell ref="E19:H19"/>
    <mergeCell ref="I19:L19"/>
    <mergeCell ref="M19:P19"/>
    <mergeCell ref="Q19:T19"/>
    <mergeCell ref="Z21:AB21"/>
    <mergeCell ref="C23:C25"/>
    <mergeCell ref="E23:E25"/>
    <mergeCell ref="Z4:AB4"/>
    <mergeCell ref="Y12:Y14"/>
    <mergeCell ref="Y15:Y17"/>
    <mergeCell ref="Y4:Y5"/>
    <mergeCell ref="I9:I11"/>
    <mergeCell ref="U6:U8"/>
    <mergeCell ref="U9:U11"/>
    <mergeCell ref="C4:E5"/>
    <mergeCell ref="I4:I5"/>
    <mergeCell ref="M4:M5"/>
    <mergeCell ref="Q4:Q5"/>
    <mergeCell ref="U4:U5"/>
    <mergeCell ref="Y2:AB2"/>
    <mergeCell ref="C2:D2"/>
    <mergeCell ref="C3:D3"/>
    <mergeCell ref="C6:C8"/>
    <mergeCell ref="C9:C11"/>
    <mergeCell ref="M3:P3"/>
    <mergeCell ref="M6:M8"/>
    <mergeCell ref="M9:M11"/>
    <mergeCell ref="U3:X3"/>
    <mergeCell ref="Q3:T3"/>
    <mergeCell ref="Q6:Q8"/>
    <mergeCell ref="Q9:Q11"/>
    <mergeCell ref="I3:L3"/>
    <mergeCell ref="I6:I8"/>
    <mergeCell ref="E3:H3"/>
    <mergeCell ref="E6:E8"/>
    <mergeCell ref="Y3:AB3"/>
    <mergeCell ref="Y6:Y8"/>
    <mergeCell ref="Y9:Y11"/>
    <mergeCell ref="E9:E11"/>
    <mergeCell ref="J4:L4"/>
    <mergeCell ref="F4:H4"/>
    <mergeCell ref="N4:P4"/>
    <mergeCell ref="R4:T4"/>
    <mergeCell ref="B1:U1"/>
    <mergeCell ref="B3:B17"/>
    <mergeCell ref="E2:H2"/>
    <mergeCell ref="I2:L2"/>
    <mergeCell ref="M2:P2"/>
    <mergeCell ref="Q2:T2"/>
    <mergeCell ref="U2:X2"/>
    <mergeCell ref="M12:M14"/>
    <mergeCell ref="M15:M17"/>
    <mergeCell ref="Q12:Q14"/>
    <mergeCell ref="Q15:Q17"/>
    <mergeCell ref="I12:I14"/>
    <mergeCell ref="I15:I17"/>
    <mergeCell ref="U12:U14"/>
    <mergeCell ref="U15:U17"/>
    <mergeCell ref="C12:C14"/>
    <mergeCell ref="C15:C17"/>
    <mergeCell ref="E12:E14"/>
    <mergeCell ref="E15:E17"/>
    <mergeCell ref="V4:X4"/>
  </mergeCells>
  <pageMargins left="0.15748031496062992" right="7.874015748031496E-2" top="0.59055118110236227" bottom="0.35433070866141736" header="0.11811023622047245" footer="0.11811023622047245"/>
  <pageSetup paperSize="9" scale="5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7"/>
  <sheetViews>
    <sheetView zoomScale="70" zoomScaleNormal="70" workbookViewId="0">
      <selection activeCell="B1" sqref="B1:I1"/>
    </sheetView>
  </sheetViews>
  <sheetFormatPr defaultRowHeight="14.4" x14ac:dyDescent="0.3"/>
  <cols>
    <col min="1" max="1" width="1.33203125" customWidth="1"/>
    <col min="2" max="2" width="18.33203125" customWidth="1"/>
    <col min="3" max="3" width="49.77734375" customWidth="1"/>
    <col min="4" max="4" width="29" customWidth="1"/>
    <col min="5" max="5" width="51.33203125" customWidth="1"/>
    <col min="6" max="6" width="39.6640625" customWidth="1"/>
    <col min="7" max="7" width="40.109375" customWidth="1"/>
    <col min="8" max="8" width="33.21875" customWidth="1"/>
    <col min="9" max="9" width="48.109375" customWidth="1"/>
    <col min="10" max="16" width="31.109375" customWidth="1"/>
    <col min="17" max="17" width="35.77734375" customWidth="1"/>
  </cols>
  <sheetData>
    <row r="1" spans="1:20" ht="34.799999999999997" customHeight="1" thickBot="1" x14ac:dyDescent="0.35">
      <c r="A1" s="1"/>
      <c r="B1" s="240" t="s">
        <v>231</v>
      </c>
      <c r="C1" s="240"/>
      <c r="D1" s="240"/>
      <c r="E1" s="240"/>
      <c r="F1" s="240"/>
      <c r="G1" s="240"/>
      <c r="H1" s="240"/>
      <c r="I1" s="241"/>
      <c r="J1" s="38"/>
      <c r="K1" s="38"/>
      <c r="L1" s="38"/>
      <c r="M1" s="38"/>
      <c r="N1" s="38"/>
      <c r="O1" s="38"/>
      <c r="P1" s="38"/>
    </row>
    <row r="2" spans="1:20" s="2" customFormat="1" ht="23.25" customHeight="1" thickBot="1" x14ac:dyDescent="0.35">
      <c r="B2" s="29" t="s">
        <v>0</v>
      </c>
      <c r="C2" s="28" t="s">
        <v>1</v>
      </c>
      <c r="D2" s="33" t="s">
        <v>2</v>
      </c>
      <c r="E2" s="32" t="s">
        <v>45</v>
      </c>
      <c r="F2" s="31" t="s">
        <v>46</v>
      </c>
      <c r="G2" s="32" t="s">
        <v>47</v>
      </c>
      <c r="H2" s="93" t="s">
        <v>48</v>
      </c>
      <c r="I2" s="67"/>
      <c r="J2" s="67"/>
      <c r="K2" s="67"/>
      <c r="L2" s="67"/>
      <c r="M2" s="67"/>
      <c r="N2" s="67"/>
      <c r="O2" s="67"/>
      <c r="P2" s="67"/>
      <c r="Q2" s="67"/>
    </row>
    <row r="3" spans="1:20" s="27" customFormat="1" ht="85.35" customHeight="1" thickBot="1" x14ac:dyDescent="0.35">
      <c r="B3" s="30" t="s">
        <v>67</v>
      </c>
      <c r="C3" s="63" t="s">
        <v>68</v>
      </c>
      <c r="D3" s="64" t="s">
        <v>69</v>
      </c>
      <c r="E3" s="65" t="s">
        <v>70</v>
      </c>
      <c r="F3" s="65"/>
      <c r="G3" s="65"/>
      <c r="H3" s="63"/>
      <c r="I3" s="68"/>
      <c r="J3" s="68"/>
      <c r="K3" s="68"/>
      <c r="L3" s="68"/>
      <c r="M3" s="68"/>
      <c r="N3" s="68"/>
      <c r="O3" s="68"/>
      <c r="P3" s="68"/>
      <c r="Q3" s="69"/>
    </row>
    <row r="4" spans="1:20" s="27" customFormat="1" ht="33" customHeight="1" thickBot="1" x14ac:dyDescent="0.35">
      <c r="I4" s="69"/>
      <c r="J4" s="69"/>
      <c r="K4" s="69"/>
      <c r="L4" s="69"/>
      <c r="M4" s="69"/>
      <c r="N4" s="69"/>
      <c r="O4" s="69"/>
      <c r="P4" s="69"/>
      <c r="Q4" s="69"/>
    </row>
    <row r="5" spans="1:20" s="2" customFormat="1" ht="23.25" customHeight="1" thickBot="1" x14ac:dyDescent="0.35">
      <c r="B5" s="29" t="s">
        <v>0</v>
      </c>
      <c r="C5" s="28" t="s">
        <v>1</v>
      </c>
      <c r="D5" s="33" t="s">
        <v>2</v>
      </c>
      <c r="E5" s="32" t="s">
        <v>45</v>
      </c>
      <c r="F5" s="31" t="s">
        <v>46</v>
      </c>
      <c r="G5" s="32" t="s">
        <v>47</v>
      </c>
      <c r="H5" s="93" t="s">
        <v>48</v>
      </c>
      <c r="I5" s="67"/>
      <c r="J5" s="67"/>
      <c r="K5" s="67"/>
      <c r="L5" s="67"/>
      <c r="M5" s="67"/>
      <c r="N5" s="67"/>
      <c r="O5" s="67"/>
      <c r="P5" s="67"/>
      <c r="Q5" s="67"/>
    </row>
    <row r="6" spans="1:20" s="27" customFormat="1" ht="53.55" customHeight="1" thickBot="1" x14ac:dyDescent="0.35">
      <c r="B6" s="30" t="s">
        <v>60</v>
      </c>
      <c r="C6" s="63" t="s">
        <v>72</v>
      </c>
      <c r="D6" s="64" t="s">
        <v>73</v>
      </c>
      <c r="E6" s="65" t="s">
        <v>74</v>
      </c>
      <c r="F6" s="65" t="s">
        <v>75</v>
      </c>
      <c r="G6" s="65"/>
      <c r="H6" s="63"/>
      <c r="I6" s="68"/>
      <c r="J6" s="68"/>
      <c r="K6" s="68"/>
      <c r="L6" s="68"/>
      <c r="M6" s="68"/>
      <c r="N6" s="68"/>
      <c r="O6" s="68"/>
      <c r="P6" s="68"/>
      <c r="Q6" s="69"/>
    </row>
    <row r="7" spans="1:20" s="27" customFormat="1" ht="33" customHeight="1" thickBot="1" x14ac:dyDescent="0.35">
      <c r="I7" s="69"/>
      <c r="J7" s="69"/>
      <c r="K7" s="69"/>
      <c r="L7" s="69"/>
      <c r="M7" s="69"/>
      <c r="N7" s="69"/>
      <c r="O7" s="69"/>
      <c r="P7" s="69"/>
      <c r="Q7" s="69"/>
    </row>
    <row r="8" spans="1:20" s="2" customFormat="1" ht="23.25" customHeight="1" thickBot="1" x14ac:dyDescent="0.35">
      <c r="B8" s="29" t="s">
        <v>0</v>
      </c>
      <c r="C8" s="28" t="s">
        <v>1</v>
      </c>
      <c r="D8" s="33" t="s">
        <v>2</v>
      </c>
      <c r="E8" s="32" t="s">
        <v>45</v>
      </c>
      <c r="F8" s="31" t="s">
        <v>46</v>
      </c>
      <c r="G8" s="32" t="s">
        <v>47</v>
      </c>
      <c r="H8" s="93" t="s">
        <v>48</v>
      </c>
      <c r="I8" s="67"/>
      <c r="J8" s="67"/>
      <c r="K8" s="67"/>
      <c r="L8" s="67"/>
      <c r="M8" s="67"/>
      <c r="N8" s="67"/>
      <c r="O8" s="67"/>
      <c r="P8" s="67"/>
      <c r="Q8" s="67"/>
    </row>
    <row r="9" spans="1:20" s="27" customFormat="1" ht="167.55" customHeight="1" thickBot="1" x14ac:dyDescent="0.35">
      <c r="B9" s="30" t="s">
        <v>58</v>
      </c>
      <c r="C9" s="63" t="s">
        <v>79</v>
      </c>
      <c r="D9" s="64" t="s">
        <v>80</v>
      </c>
      <c r="E9" s="65" t="s">
        <v>81</v>
      </c>
      <c r="F9" s="65" t="s">
        <v>82</v>
      </c>
      <c r="G9" s="65" t="s">
        <v>83</v>
      </c>
      <c r="H9" s="63" t="s">
        <v>84</v>
      </c>
      <c r="I9" s="68"/>
      <c r="J9" s="68"/>
      <c r="K9" s="68"/>
      <c r="L9" s="68"/>
      <c r="M9" s="68"/>
      <c r="N9" s="68"/>
      <c r="O9" s="68"/>
      <c r="P9" s="68"/>
      <c r="Q9" s="69"/>
    </row>
    <row r="10" spans="1:20" ht="33" customHeight="1" thickBot="1" x14ac:dyDescent="0.35">
      <c r="J10" s="66"/>
      <c r="K10" s="66"/>
      <c r="L10" s="66"/>
      <c r="M10" s="66"/>
      <c r="N10" s="66"/>
      <c r="O10" s="66"/>
      <c r="P10" s="66"/>
    </row>
    <row r="11" spans="1:20" s="2" customFormat="1" ht="22.95" customHeight="1" thickBot="1" x14ac:dyDescent="0.35">
      <c r="B11" s="29" t="s">
        <v>0</v>
      </c>
      <c r="C11" s="28" t="s">
        <v>1</v>
      </c>
      <c r="D11" s="33" t="s">
        <v>2</v>
      </c>
      <c r="E11" s="32" t="s">
        <v>45</v>
      </c>
      <c r="F11" s="31" t="s">
        <v>46</v>
      </c>
      <c r="G11" s="32" t="s">
        <v>47</v>
      </c>
      <c r="H11" s="31" t="s">
        <v>48</v>
      </c>
      <c r="I11" s="94" t="s">
        <v>49</v>
      </c>
      <c r="J11" s="67"/>
      <c r="K11" s="67"/>
      <c r="L11" s="67"/>
      <c r="M11" s="67"/>
      <c r="N11" s="67"/>
      <c r="O11" s="67"/>
      <c r="P11" s="67"/>
      <c r="Q11" s="70"/>
    </row>
    <row r="12" spans="1:20" s="27" customFormat="1" ht="173.4" customHeight="1" thickBot="1" x14ac:dyDescent="0.35">
      <c r="B12" s="30" t="s">
        <v>85</v>
      </c>
      <c r="C12" s="63" t="s">
        <v>86</v>
      </c>
      <c r="D12" s="64" t="s">
        <v>87</v>
      </c>
      <c r="E12" s="65" t="s">
        <v>88</v>
      </c>
      <c r="F12" s="65" t="s">
        <v>89</v>
      </c>
      <c r="G12" s="65" t="s">
        <v>90</v>
      </c>
      <c r="H12" s="65" t="s">
        <v>91</v>
      </c>
      <c r="I12" s="63" t="s">
        <v>92</v>
      </c>
      <c r="J12" s="68"/>
      <c r="K12" s="68"/>
      <c r="L12" s="68"/>
      <c r="M12" s="68"/>
      <c r="N12" s="68"/>
      <c r="O12" s="68"/>
      <c r="P12" s="68"/>
      <c r="Q12" s="71"/>
    </row>
    <row r="13" spans="1:20" ht="33" customHeight="1" thickBot="1" x14ac:dyDescent="0.35">
      <c r="J13" s="1"/>
      <c r="K13" s="1"/>
      <c r="L13" s="1"/>
      <c r="M13" s="1"/>
      <c r="N13" s="1"/>
      <c r="O13" s="1"/>
      <c r="P13" s="1"/>
      <c r="Q13" s="1"/>
    </row>
    <row r="14" spans="1:20" s="2" customFormat="1" ht="22.35" customHeight="1" thickBot="1" x14ac:dyDescent="0.35">
      <c r="B14" s="29" t="s">
        <v>0</v>
      </c>
      <c r="C14" s="28" t="s">
        <v>1</v>
      </c>
      <c r="D14" s="33" t="s">
        <v>2</v>
      </c>
      <c r="E14" s="32" t="s">
        <v>45</v>
      </c>
      <c r="F14" s="31" t="s">
        <v>46</v>
      </c>
      <c r="G14" s="67"/>
      <c r="H14" s="67"/>
      <c r="I14" s="67"/>
      <c r="J14" s="67"/>
      <c r="K14" s="67"/>
      <c r="L14" s="67"/>
      <c r="M14" s="67"/>
      <c r="N14" s="67"/>
      <c r="O14" s="67"/>
      <c r="P14" s="67"/>
      <c r="Q14" s="67"/>
      <c r="R14" s="86"/>
      <c r="S14" s="86"/>
      <c r="T14" s="86"/>
    </row>
    <row r="15" spans="1:20" ht="151.80000000000001" customHeight="1" thickBot="1" x14ac:dyDescent="0.35">
      <c r="B15" s="30" t="s">
        <v>95</v>
      </c>
      <c r="C15" s="34" t="s">
        <v>96</v>
      </c>
      <c r="D15" s="35" t="s">
        <v>97</v>
      </c>
      <c r="E15" s="36" t="s">
        <v>98</v>
      </c>
      <c r="F15" s="34" t="s">
        <v>99</v>
      </c>
      <c r="G15" s="87"/>
      <c r="H15" s="87"/>
      <c r="I15" s="87"/>
      <c r="J15" s="87"/>
      <c r="K15" s="87"/>
      <c r="L15" s="87"/>
      <c r="M15" s="87"/>
      <c r="N15" s="87"/>
      <c r="O15" s="87"/>
      <c r="P15" s="87"/>
      <c r="Q15" s="88"/>
      <c r="R15" s="88"/>
      <c r="S15" s="88"/>
      <c r="T15" s="88"/>
    </row>
    <row r="16" spans="1:20" ht="33" customHeight="1" thickBot="1" x14ac:dyDescent="0.35">
      <c r="J16" s="1"/>
      <c r="K16" s="1"/>
      <c r="L16" s="1"/>
      <c r="M16" s="1"/>
      <c r="N16" s="1"/>
      <c r="O16" s="1"/>
      <c r="P16" s="1"/>
      <c r="Q16" s="1"/>
    </row>
    <row r="17" spans="2:20" s="2" customFormat="1" ht="23.25" customHeight="1" thickBot="1" x14ac:dyDescent="0.35">
      <c r="B17" s="29" t="s">
        <v>0</v>
      </c>
      <c r="C17" s="28" t="s">
        <v>1</v>
      </c>
      <c r="D17" s="33" t="s">
        <v>2</v>
      </c>
      <c r="E17" s="32" t="s">
        <v>101</v>
      </c>
      <c r="F17"/>
      <c r="G17"/>
      <c r="H17"/>
      <c r="I17"/>
      <c r="J17"/>
      <c r="K17"/>
      <c r="L17"/>
      <c r="M17"/>
      <c r="N17"/>
      <c r="O17"/>
      <c r="P17"/>
      <c r="Q17" s="6"/>
    </row>
    <row r="18" spans="2:20" s="27" customFormat="1" ht="117.3" customHeight="1" thickBot="1" x14ac:dyDescent="0.35">
      <c r="B18" s="30" t="s">
        <v>100</v>
      </c>
      <c r="C18" s="89" t="s">
        <v>102</v>
      </c>
      <c r="D18" s="90" t="s">
        <v>103</v>
      </c>
      <c r="E18" s="92" t="s">
        <v>104</v>
      </c>
    </row>
    <row r="19" spans="2:20" s="27" customFormat="1" ht="140.85" customHeight="1" thickBot="1" x14ac:dyDescent="0.35">
      <c r="B19" s="30" t="s">
        <v>100</v>
      </c>
      <c r="C19" s="89" t="s">
        <v>105</v>
      </c>
      <c r="D19" s="90" t="s">
        <v>106</v>
      </c>
      <c r="E19" s="92" t="s">
        <v>107</v>
      </c>
    </row>
    <row r="20" spans="2:20" s="27" customFormat="1" ht="158.1" customHeight="1" thickBot="1" x14ac:dyDescent="0.35">
      <c r="B20" s="30" t="s">
        <v>100</v>
      </c>
      <c r="C20" s="89" t="s">
        <v>108</v>
      </c>
      <c r="D20" s="90" t="s">
        <v>109</v>
      </c>
      <c r="E20" s="92" t="s">
        <v>110</v>
      </c>
      <c r="F20" s="91"/>
    </row>
    <row r="21" spans="2:20" s="27" customFormat="1" ht="138.9" customHeight="1" thickBot="1" x14ac:dyDescent="0.35">
      <c r="B21" s="30" t="s">
        <v>100</v>
      </c>
      <c r="C21" s="89" t="s">
        <v>111</v>
      </c>
      <c r="D21" s="90" t="s">
        <v>112</v>
      </c>
      <c r="E21" s="92" t="s">
        <v>104</v>
      </c>
    </row>
    <row r="22" spans="2:20" s="27" customFormat="1" ht="215.4" customHeight="1" thickBot="1" x14ac:dyDescent="0.35">
      <c r="B22" s="30" t="s">
        <v>100</v>
      </c>
      <c r="C22" s="89" t="s">
        <v>113</v>
      </c>
      <c r="D22" s="90" t="s">
        <v>114</v>
      </c>
      <c r="E22" s="92" t="s">
        <v>115</v>
      </c>
    </row>
    <row r="23" spans="2:20" s="27" customFormat="1" ht="169.5" customHeight="1" thickBot="1" x14ac:dyDescent="0.35">
      <c r="B23" s="30" t="s">
        <v>100</v>
      </c>
      <c r="C23" s="89" t="s">
        <v>116</v>
      </c>
      <c r="D23" s="90" t="s">
        <v>117</v>
      </c>
      <c r="E23" s="92" t="s">
        <v>118</v>
      </c>
      <c r="F23" s="69"/>
      <c r="G23" s="69"/>
      <c r="H23" s="69"/>
      <c r="I23" s="69"/>
      <c r="J23" s="69"/>
      <c r="K23" s="69"/>
      <c r="L23" s="69"/>
      <c r="M23" s="69"/>
      <c r="N23" s="69"/>
      <c r="O23" s="69"/>
      <c r="P23" s="69"/>
      <c r="Q23" s="69"/>
      <c r="R23" s="69"/>
      <c r="S23" s="69"/>
      <c r="T23" s="69"/>
    </row>
    <row r="24" spans="2:20" s="27" customFormat="1" ht="33" customHeight="1" thickBot="1" x14ac:dyDescent="0.35">
      <c r="F24" s="69"/>
      <c r="G24" s="69"/>
      <c r="H24" s="69"/>
      <c r="I24" s="69"/>
      <c r="J24" s="69"/>
      <c r="K24" s="69"/>
      <c r="L24" s="69"/>
      <c r="M24" s="69"/>
      <c r="N24" s="69"/>
      <c r="O24" s="69"/>
      <c r="P24" s="69"/>
      <c r="Q24" s="69"/>
      <c r="R24" s="69"/>
      <c r="S24" s="69"/>
      <c r="T24" s="69"/>
    </row>
    <row r="25" spans="2:20" s="2" customFormat="1" ht="23.25" customHeight="1" thickBot="1" x14ac:dyDescent="0.35">
      <c r="B25" s="29" t="s">
        <v>0</v>
      </c>
      <c r="C25" s="28" t="s">
        <v>1</v>
      </c>
      <c r="D25" s="33" t="s">
        <v>2</v>
      </c>
      <c r="E25" s="94" t="s">
        <v>45</v>
      </c>
      <c r="F25" s="67"/>
      <c r="G25" s="67"/>
      <c r="H25" s="67"/>
      <c r="I25" s="67"/>
      <c r="J25" s="67"/>
      <c r="K25" s="67"/>
      <c r="L25" s="67"/>
      <c r="M25" s="67"/>
      <c r="N25" s="67"/>
      <c r="O25" s="67"/>
      <c r="P25" s="67"/>
      <c r="Q25" s="67"/>
      <c r="R25" s="86"/>
      <c r="S25" s="86"/>
      <c r="T25" s="86"/>
    </row>
    <row r="26" spans="2:20" s="27" customFormat="1" ht="70.8" customHeight="1" thickBot="1" x14ac:dyDescent="0.35">
      <c r="B26" s="30" t="s">
        <v>61</v>
      </c>
      <c r="C26" s="63" t="s">
        <v>120</v>
      </c>
      <c r="D26" s="64" t="s">
        <v>121</v>
      </c>
      <c r="E26" s="95" t="s">
        <v>122</v>
      </c>
      <c r="F26" s="68"/>
      <c r="G26" s="68"/>
      <c r="H26" s="68"/>
      <c r="I26" s="68"/>
      <c r="J26" s="68"/>
      <c r="K26" s="68"/>
      <c r="L26" s="68"/>
      <c r="M26" s="68"/>
      <c r="N26" s="68"/>
      <c r="O26" s="68"/>
      <c r="P26" s="68"/>
      <c r="Q26" s="69"/>
      <c r="R26" s="69"/>
      <c r="S26" s="69"/>
      <c r="T26" s="69"/>
    </row>
    <row r="27" spans="2:20" s="27" customFormat="1" ht="33" customHeight="1" x14ac:dyDescent="0.3">
      <c r="F27" s="69"/>
      <c r="G27" s="69"/>
      <c r="H27" s="69"/>
      <c r="I27" s="69"/>
      <c r="J27" s="69"/>
      <c r="K27" s="69"/>
      <c r="L27" s="69"/>
      <c r="M27" s="69"/>
      <c r="N27" s="69"/>
      <c r="O27" s="69"/>
      <c r="P27" s="69"/>
      <c r="Q27" s="69"/>
      <c r="R27" s="69"/>
      <c r="S27" s="69"/>
      <c r="T27" s="69"/>
    </row>
    <row r="28" spans="2:20" s="2" customFormat="1" ht="23.25" customHeight="1" x14ac:dyDescent="0.3">
      <c r="B28" s="96" t="s">
        <v>0</v>
      </c>
      <c r="C28" s="97" t="s">
        <v>1</v>
      </c>
      <c r="D28" s="98" t="s">
        <v>2</v>
      </c>
      <c r="E28" s="99" t="s">
        <v>123</v>
      </c>
      <c r="F28" s="100" t="s">
        <v>124</v>
      </c>
      <c r="G28" s="99" t="s">
        <v>125</v>
      </c>
      <c r="H28" s="100" t="s">
        <v>126</v>
      </c>
      <c r="I28" s="99" t="s">
        <v>127</v>
      </c>
      <c r="J28" s="110" t="s">
        <v>128</v>
      </c>
      <c r="K28" s="67"/>
      <c r="L28" s="67"/>
      <c r="M28" s="67"/>
      <c r="N28" s="67"/>
      <c r="O28" s="67"/>
      <c r="P28" s="67"/>
      <c r="Q28" s="67"/>
      <c r="R28" s="86"/>
      <c r="S28" s="86"/>
      <c r="T28" s="86"/>
    </row>
    <row r="29" spans="2:20" ht="181.65" customHeight="1" x14ac:dyDescent="0.3">
      <c r="B29" s="101" t="s">
        <v>129</v>
      </c>
      <c r="C29" s="102" t="s">
        <v>130</v>
      </c>
      <c r="D29" s="102" t="s">
        <v>131</v>
      </c>
      <c r="E29" s="102" t="s">
        <v>132</v>
      </c>
      <c r="F29" s="102" t="s">
        <v>133</v>
      </c>
      <c r="G29" s="102" t="s">
        <v>134</v>
      </c>
      <c r="H29" s="103" t="s">
        <v>135</v>
      </c>
      <c r="I29" s="102" t="s">
        <v>136</v>
      </c>
      <c r="J29" s="102" t="s">
        <v>137</v>
      </c>
      <c r="K29" s="88"/>
      <c r="L29" s="88"/>
      <c r="M29" s="88"/>
      <c r="N29" s="88"/>
      <c r="O29" s="88"/>
      <c r="P29" s="88"/>
      <c r="Q29" s="88"/>
      <c r="R29" s="88"/>
      <c r="S29" s="88"/>
      <c r="T29" s="88"/>
    </row>
    <row r="30" spans="2:20" ht="170.85" customHeight="1" x14ac:dyDescent="0.3">
      <c r="B30" s="101" t="s">
        <v>129</v>
      </c>
      <c r="C30" s="102" t="s">
        <v>138</v>
      </c>
      <c r="D30" s="102" t="s">
        <v>139</v>
      </c>
      <c r="E30" s="104" t="s">
        <v>140</v>
      </c>
      <c r="F30" s="104" t="s">
        <v>141</v>
      </c>
      <c r="G30" s="104" t="s">
        <v>142</v>
      </c>
      <c r="H30" s="104" t="s">
        <v>143</v>
      </c>
      <c r="I30" s="105" t="s">
        <v>144</v>
      </c>
      <c r="J30" s="102" t="s">
        <v>145</v>
      </c>
    </row>
    <row r="31" spans="2:20" ht="243.6" customHeight="1" x14ac:dyDescent="0.3">
      <c r="B31" s="101" t="s">
        <v>129</v>
      </c>
      <c r="C31" s="104" t="s">
        <v>146</v>
      </c>
      <c r="D31" s="104" t="s">
        <v>147</v>
      </c>
      <c r="E31" s="104" t="s">
        <v>148</v>
      </c>
      <c r="F31" s="104" t="s">
        <v>149</v>
      </c>
      <c r="G31" s="104" t="s">
        <v>150</v>
      </c>
      <c r="H31" s="104" t="s">
        <v>151</v>
      </c>
    </row>
    <row r="32" spans="2:20" ht="115.2" x14ac:dyDescent="0.3">
      <c r="B32" s="101" t="s">
        <v>129</v>
      </c>
      <c r="C32" s="104" t="s">
        <v>152</v>
      </c>
      <c r="D32" s="106" t="s">
        <v>153</v>
      </c>
      <c r="E32" s="105" t="s">
        <v>154</v>
      </c>
      <c r="F32" s="104" t="s">
        <v>155</v>
      </c>
      <c r="G32" s="104" t="s">
        <v>156</v>
      </c>
    </row>
    <row r="33" spans="2:18" ht="100.8" x14ac:dyDescent="0.3">
      <c r="B33" s="101" t="s">
        <v>129</v>
      </c>
      <c r="C33" s="104" t="s">
        <v>157</v>
      </c>
      <c r="D33" s="106" t="s">
        <v>158</v>
      </c>
      <c r="E33" s="107" t="s">
        <v>159</v>
      </c>
      <c r="F33" s="107" t="s">
        <v>160</v>
      </c>
      <c r="G33" s="104"/>
      <c r="H33" s="108"/>
    </row>
    <row r="34" spans="2:18" ht="236.4" customHeight="1" x14ac:dyDescent="0.3">
      <c r="B34" s="101" t="s">
        <v>129</v>
      </c>
      <c r="C34" s="104" t="s">
        <v>161</v>
      </c>
      <c r="D34" s="104" t="s">
        <v>162</v>
      </c>
      <c r="E34" s="102" t="s">
        <v>163</v>
      </c>
      <c r="F34" s="104" t="s">
        <v>164</v>
      </c>
      <c r="G34" s="102" t="s">
        <v>165</v>
      </c>
      <c r="H34" s="105" t="s">
        <v>166</v>
      </c>
    </row>
    <row r="35" spans="2:18" ht="155.55000000000001" customHeight="1" x14ac:dyDescent="0.3">
      <c r="B35" s="101" t="s">
        <v>129</v>
      </c>
      <c r="C35" s="104" t="s">
        <v>167</v>
      </c>
      <c r="D35" s="104" t="s">
        <v>168</v>
      </c>
      <c r="E35" s="104" t="s">
        <v>169</v>
      </c>
      <c r="F35" s="104" t="s">
        <v>170</v>
      </c>
      <c r="G35" s="104" t="s">
        <v>171</v>
      </c>
      <c r="H35" s="109" t="s">
        <v>172</v>
      </c>
    </row>
    <row r="36" spans="2:18" ht="140.85" customHeight="1" x14ac:dyDescent="0.3">
      <c r="B36" s="101" t="s">
        <v>129</v>
      </c>
      <c r="C36" s="104" t="s">
        <v>173</v>
      </c>
      <c r="D36" s="106" t="s">
        <v>174</v>
      </c>
      <c r="E36" s="104" t="s">
        <v>175</v>
      </c>
      <c r="F36" s="108"/>
      <c r="G36" s="108"/>
      <c r="H36" s="108"/>
    </row>
    <row r="37" spans="2:18" ht="33" customHeight="1" thickBot="1" x14ac:dyDescent="0.35">
      <c r="G37" s="88"/>
      <c r="H37" s="88"/>
      <c r="I37" s="88"/>
      <c r="J37" s="88"/>
      <c r="K37" s="88"/>
      <c r="L37" s="88"/>
      <c r="M37" s="88"/>
      <c r="N37" s="88"/>
      <c r="O37" s="88"/>
      <c r="P37" s="88"/>
      <c r="Q37" s="88"/>
      <c r="R37" s="88"/>
    </row>
    <row r="38" spans="2:18" s="2" customFormat="1" ht="23.25" customHeight="1" thickBot="1" x14ac:dyDescent="0.35">
      <c r="B38" s="29" t="s">
        <v>0</v>
      </c>
      <c r="C38" s="28" t="s">
        <v>1</v>
      </c>
      <c r="D38" s="33" t="s">
        <v>2</v>
      </c>
      <c r="E38" s="32" t="s">
        <v>45</v>
      </c>
      <c r="F38" s="31" t="s">
        <v>46</v>
      </c>
      <c r="G38" s="67"/>
      <c r="H38" s="67"/>
      <c r="I38" s="67"/>
      <c r="J38" s="67"/>
      <c r="K38" s="67"/>
      <c r="L38" s="67"/>
      <c r="M38" s="67"/>
      <c r="N38" s="67"/>
      <c r="O38" s="67"/>
      <c r="P38" s="67"/>
      <c r="Q38" s="67"/>
      <c r="R38" s="86"/>
    </row>
    <row r="39" spans="2:18" ht="334.5" customHeight="1" thickBot="1" x14ac:dyDescent="0.35">
      <c r="B39" s="30" t="s">
        <v>178</v>
      </c>
      <c r="C39" s="34" t="s">
        <v>179</v>
      </c>
      <c r="D39" s="35" t="s">
        <v>180</v>
      </c>
      <c r="E39" s="114" t="s">
        <v>181</v>
      </c>
      <c r="F39" s="115" t="s">
        <v>182</v>
      </c>
      <c r="G39" s="87"/>
      <c r="H39" s="87"/>
      <c r="I39" s="87"/>
      <c r="J39" s="87"/>
      <c r="K39" s="87"/>
      <c r="L39" s="87"/>
      <c r="M39" s="87"/>
      <c r="N39" s="87"/>
      <c r="O39" s="87"/>
      <c r="P39" s="87"/>
      <c r="Q39" s="88"/>
      <c r="R39" s="88"/>
    </row>
    <row r="40" spans="2:18" ht="409.2" customHeight="1" thickBot="1" x14ac:dyDescent="0.35">
      <c r="B40" s="30" t="s">
        <v>183</v>
      </c>
      <c r="C40" s="34" t="s">
        <v>179</v>
      </c>
      <c r="D40" s="35" t="s">
        <v>180</v>
      </c>
      <c r="E40" s="114" t="s">
        <v>184</v>
      </c>
      <c r="F40" s="115" t="s">
        <v>185</v>
      </c>
      <c r="G40" s="87"/>
      <c r="H40" s="87"/>
      <c r="I40" s="87"/>
      <c r="J40" s="87"/>
      <c r="K40" s="87"/>
      <c r="L40" s="87"/>
      <c r="M40" s="87"/>
      <c r="N40" s="87"/>
      <c r="O40" s="87"/>
      <c r="P40" s="87"/>
      <c r="Q40" s="88"/>
      <c r="R40" s="88"/>
    </row>
    <row r="41" spans="2:18" ht="409.05" customHeight="1" thickBot="1" x14ac:dyDescent="0.35">
      <c r="B41" s="30" t="s">
        <v>186</v>
      </c>
      <c r="C41" s="34" t="s">
        <v>179</v>
      </c>
      <c r="D41" s="35" t="s">
        <v>180</v>
      </c>
      <c r="E41" s="114" t="s">
        <v>187</v>
      </c>
      <c r="F41" s="115" t="s">
        <v>188</v>
      </c>
      <c r="G41" s="87"/>
      <c r="H41" s="87"/>
      <c r="I41" s="87"/>
      <c r="J41" s="87"/>
      <c r="K41" s="87"/>
      <c r="L41" s="87"/>
      <c r="M41" s="87"/>
      <c r="N41" s="87"/>
      <c r="O41" s="87"/>
      <c r="P41" s="87"/>
      <c r="Q41" s="88"/>
      <c r="R41" s="88"/>
    </row>
    <row r="42" spans="2:18" ht="33" customHeight="1" x14ac:dyDescent="0.3">
      <c r="G42" s="88"/>
      <c r="H42" s="88"/>
      <c r="I42" s="88"/>
      <c r="J42" s="88"/>
      <c r="K42" s="88"/>
      <c r="L42" s="88"/>
      <c r="M42" s="88"/>
      <c r="N42" s="88"/>
      <c r="O42" s="88"/>
      <c r="P42" s="88"/>
      <c r="Q42" s="88"/>
      <c r="R42" s="88"/>
    </row>
    <row r="43" spans="2:18" ht="34.799999999999997" customHeight="1" thickBot="1" x14ac:dyDescent="0.35">
      <c r="B43" s="240" t="s">
        <v>189</v>
      </c>
      <c r="C43" s="240"/>
      <c r="D43" s="240"/>
      <c r="E43" s="240"/>
      <c r="F43" s="240"/>
      <c r="G43" s="240"/>
      <c r="H43" s="240"/>
      <c r="I43" s="240"/>
      <c r="J43" s="38"/>
      <c r="K43" s="38"/>
      <c r="L43" s="38"/>
      <c r="M43" s="38"/>
      <c r="N43" s="38"/>
      <c r="O43" s="38"/>
      <c r="P43" s="38"/>
    </row>
    <row r="44" spans="2:18" s="2" customFormat="1" ht="23.25" customHeight="1" thickBot="1" x14ac:dyDescent="0.35">
      <c r="B44" s="29" t="s">
        <v>0</v>
      </c>
      <c r="C44" s="28" t="s">
        <v>1</v>
      </c>
      <c r="D44" s="33" t="s">
        <v>2</v>
      </c>
      <c r="E44" s="32" t="s">
        <v>45</v>
      </c>
      <c r="F44" s="31" t="s">
        <v>46</v>
      </c>
      <c r="G44" s="32" t="s">
        <v>47</v>
      </c>
      <c r="H44" s="31" t="s">
        <v>48</v>
      </c>
      <c r="I44" s="32" t="s">
        <v>49</v>
      </c>
      <c r="J44" s="31" t="s">
        <v>190</v>
      </c>
      <c r="K44" s="32" t="s">
        <v>191</v>
      </c>
      <c r="L44" s="31" t="s">
        <v>192</v>
      </c>
      <c r="M44" s="94" t="s">
        <v>193</v>
      </c>
      <c r="N44" s="67"/>
      <c r="O44" s="67"/>
      <c r="P44" s="67"/>
      <c r="Q44" s="67"/>
    </row>
    <row r="45" spans="2:18" ht="176.55" customHeight="1" thickBot="1" x14ac:dyDescent="0.35">
      <c r="B45" s="30" t="s">
        <v>194</v>
      </c>
      <c r="C45" s="34" t="s">
        <v>195</v>
      </c>
      <c r="D45" s="35" t="s">
        <v>196</v>
      </c>
      <c r="E45" s="36" t="s">
        <v>197</v>
      </c>
      <c r="F45" s="36" t="s">
        <v>198</v>
      </c>
      <c r="G45" s="36" t="s">
        <v>199</v>
      </c>
      <c r="H45" s="36" t="s">
        <v>200</v>
      </c>
      <c r="I45" s="36" t="s">
        <v>201</v>
      </c>
      <c r="J45" s="36" t="s">
        <v>202</v>
      </c>
      <c r="K45" s="36" t="s">
        <v>203</v>
      </c>
      <c r="L45" s="36" t="s">
        <v>204</v>
      </c>
      <c r="M45" s="34" t="s">
        <v>205</v>
      </c>
      <c r="N45" s="87"/>
      <c r="O45" s="87"/>
      <c r="P45" s="87"/>
      <c r="Q45" s="88"/>
    </row>
    <row r="46" spans="2:18" ht="33" customHeight="1" thickBot="1" x14ac:dyDescent="0.35">
      <c r="N46" s="88"/>
      <c r="O46" s="88"/>
      <c r="P46" s="88"/>
      <c r="Q46" s="88"/>
    </row>
    <row r="47" spans="2:18" s="2" customFormat="1" ht="22.35" customHeight="1" thickBot="1" x14ac:dyDescent="0.35">
      <c r="B47" s="29" t="s">
        <v>0</v>
      </c>
      <c r="C47" s="28" t="s">
        <v>1</v>
      </c>
      <c r="D47" s="33" t="s">
        <v>2</v>
      </c>
      <c r="E47" s="32" t="s">
        <v>45</v>
      </c>
      <c r="F47" s="31" t="s">
        <v>46</v>
      </c>
      <c r="G47" s="32" t="s">
        <v>47</v>
      </c>
      <c r="H47" s="67"/>
      <c r="I47" s="67"/>
      <c r="J47" s="67"/>
      <c r="K47" s="67"/>
      <c r="L47" s="67"/>
      <c r="M47" s="67"/>
      <c r="N47" s="67"/>
      <c r="O47" s="67"/>
      <c r="P47" s="67"/>
      <c r="Q47" s="67"/>
      <c r="R47" s="86"/>
    </row>
    <row r="48" spans="2:18" ht="124.2" customHeight="1" thickBot="1" x14ac:dyDescent="0.35">
      <c r="B48" s="120" t="s">
        <v>63</v>
      </c>
      <c r="C48" s="121" t="s">
        <v>207</v>
      </c>
      <c r="D48" s="122" t="s">
        <v>208</v>
      </c>
      <c r="E48" s="123" t="s">
        <v>209</v>
      </c>
      <c r="F48" s="124" t="s">
        <v>210</v>
      </c>
      <c r="G48" s="125" t="s">
        <v>211</v>
      </c>
      <c r="H48" s="87"/>
      <c r="I48" s="87"/>
      <c r="J48" s="87"/>
      <c r="K48" s="87"/>
      <c r="L48" s="87"/>
      <c r="M48" s="87"/>
      <c r="N48" s="87"/>
      <c r="O48" s="87"/>
      <c r="P48" s="87"/>
      <c r="Q48" s="88"/>
      <c r="R48" s="88"/>
    </row>
    <row r="49" spans="2:22" ht="33.75" customHeight="1" thickBot="1" x14ac:dyDescent="0.35">
      <c r="H49" s="88"/>
      <c r="I49" s="88"/>
      <c r="J49" s="88"/>
      <c r="K49" s="88"/>
      <c r="L49" s="88"/>
      <c r="M49" s="88"/>
      <c r="N49" s="88"/>
      <c r="O49" s="88"/>
      <c r="P49" s="88"/>
      <c r="Q49" s="88"/>
      <c r="R49" s="88"/>
    </row>
    <row r="50" spans="2:22" s="2" customFormat="1" ht="22.35" customHeight="1" thickBot="1" x14ac:dyDescent="0.35">
      <c r="B50" s="29" t="s">
        <v>0</v>
      </c>
      <c r="C50" s="28" t="s">
        <v>1</v>
      </c>
      <c r="D50" s="33" t="s">
        <v>2</v>
      </c>
      <c r="E50" s="32" t="s">
        <v>45</v>
      </c>
      <c r="F50" s="31" t="s">
        <v>46</v>
      </c>
      <c r="G50" s="32" t="s">
        <v>47</v>
      </c>
      <c r="H50" s="93" t="s">
        <v>48</v>
      </c>
      <c r="I50" s="67"/>
      <c r="J50" s="67"/>
      <c r="K50" s="67"/>
      <c r="L50" s="67"/>
      <c r="M50" s="67"/>
      <c r="N50" s="67"/>
      <c r="O50" s="67"/>
      <c r="P50" s="67"/>
      <c r="Q50" s="67"/>
      <c r="R50" s="86"/>
      <c r="S50" s="86"/>
      <c r="T50" s="86"/>
      <c r="U50" s="86"/>
      <c r="V50" s="86"/>
    </row>
    <row r="51" spans="2:22" ht="150.44999999999999" customHeight="1" thickBot="1" x14ac:dyDescent="0.35">
      <c r="B51" s="135" t="s">
        <v>214</v>
      </c>
      <c r="C51" s="136" t="s">
        <v>215</v>
      </c>
      <c r="D51" s="137" t="s">
        <v>216</v>
      </c>
      <c r="E51" s="138" t="s">
        <v>217</v>
      </c>
      <c r="F51" s="138" t="s">
        <v>218</v>
      </c>
      <c r="G51" s="138" t="s">
        <v>219</v>
      </c>
      <c r="H51" s="136" t="s">
        <v>220</v>
      </c>
      <c r="I51" s="87"/>
      <c r="J51" s="87"/>
      <c r="K51" s="87"/>
      <c r="L51" s="87"/>
      <c r="M51" s="87"/>
      <c r="N51" s="87"/>
      <c r="O51" s="87"/>
      <c r="P51" s="87"/>
      <c r="Q51" s="87"/>
      <c r="R51" s="87"/>
      <c r="S51" s="87"/>
      <c r="T51" s="88"/>
      <c r="U51" s="88"/>
      <c r="V51" s="88"/>
    </row>
    <row r="52" spans="2:22" ht="22.95" customHeight="1" x14ac:dyDescent="0.3">
      <c r="H52" s="88"/>
      <c r="I52" s="88"/>
      <c r="J52" s="88"/>
      <c r="K52" s="88"/>
      <c r="L52" s="88"/>
      <c r="M52" s="88"/>
      <c r="N52" s="88"/>
      <c r="O52" s="88"/>
      <c r="P52" s="88"/>
      <c r="Q52" s="88"/>
      <c r="R52" s="88"/>
    </row>
    <row r="53" spans="2:22" ht="22.95" customHeight="1" x14ac:dyDescent="0.3">
      <c r="H53" s="88"/>
      <c r="I53" s="88"/>
      <c r="J53" s="88"/>
      <c r="K53" s="88"/>
      <c r="L53" s="88"/>
      <c r="M53" s="88"/>
      <c r="N53" s="88"/>
      <c r="O53" s="88"/>
      <c r="P53" s="88"/>
      <c r="Q53" s="88"/>
      <c r="R53" s="88"/>
    </row>
    <row r="54" spans="2:22" ht="27.15" customHeight="1" x14ac:dyDescent="0.3">
      <c r="H54" s="88"/>
      <c r="I54" s="88"/>
      <c r="J54" s="88"/>
      <c r="K54" s="88"/>
      <c r="L54" s="88"/>
      <c r="M54" s="88"/>
      <c r="N54" s="88"/>
      <c r="O54" s="88"/>
      <c r="P54" s="88"/>
      <c r="Q54" s="88"/>
      <c r="R54" s="88"/>
    </row>
    <row r="55" spans="2:22" ht="27.15" customHeight="1" x14ac:dyDescent="0.3">
      <c r="H55" s="88"/>
      <c r="I55" s="88"/>
      <c r="J55" s="88"/>
      <c r="K55" s="88"/>
      <c r="L55" s="88"/>
      <c r="M55" s="88"/>
      <c r="N55" s="88"/>
      <c r="O55" s="88"/>
      <c r="P55" s="88"/>
      <c r="Q55" s="88"/>
      <c r="R55" s="88"/>
    </row>
    <row r="56" spans="2:22" ht="27.15" customHeight="1" x14ac:dyDescent="0.3">
      <c r="H56" s="88"/>
      <c r="I56" s="88"/>
      <c r="J56" s="88"/>
      <c r="K56" s="88"/>
      <c r="L56" s="88"/>
      <c r="M56" s="88"/>
      <c r="N56" s="88"/>
      <c r="O56" s="88"/>
      <c r="P56" s="88"/>
      <c r="Q56" s="88"/>
      <c r="R56" s="88"/>
    </row>
    <row r="57" spans="2:22" ht="28.05" customHeight="1" x14ac:dyDescent="0.3"/>
    <row r="58" spans="2:22" ht="28.05" customHeight="1" x14ac:dyDescent="0.3"/>
    <row r="59" spans="2:22" ht="28.05" customHeight="1" x14ac:dyDescent="0.3"/>
    <row r="60" spans="2:22" ht="28.05" customHeight="1" x14ac:dyDescent="0.3"/>
    <row r="61" spans="2:22" ht="28.05" customHeight="1" x14ac:dyDescent="0.3"/>
    <row r="62" spans="2:22" ht="28.05" customHeight="1" x14ac:dyDescent="0.3"/>
    <row r="63" spans="2:22" ht="33" customHeight="1" x14ac:dyDescent="0.3"/>
    <row r="64" spans="2:22" ht="33" customHeight="1" x14ac:dyDescent="0.3"/>
    <row r="65" ht="33" customHeight="1" x14ac:dyDescent="0.3"/>
    <row r="66" ht="33" customHeight="1" x14ac:dyDescent="0.3"/>
    <row r="67" ht="33" customHeight="1" x14ac:dyDescent="0.3"/>
    <row r="68" ht="33" customHeight="1" x14ac:dyDescent="0.3"/>
    <row r="69" ht="33" customHeight="1" x14ac:dyDescent="0.3"/>
    <row r="70" ht="33" customHeight="1" x14ac:dyDescent="0.3"/>
    <row r="71" ht="33" customHeight="1" x14ac:dyDescent="0.3"/>
    <row r="72" ht="33" customHeight="1" x14ac:dyDescent="0.3"/>
    <row r="73" ht="33" customHeight="1" x14ac:dyDescent="0.3"/>
    <row r="74" ht="33" customHeight="1" x14ac:dyDescent="0.3"/>
    <row r="75" ht="33" customHeight="1" x14ac:dyDescent="0.3"/>
    <row r="76" ht="33" customHeight="1" x14ac:dyDescent="0.3"/>
    <row r="77" ht="33" customHeight="1" x14ac:dyDescent="0.3"/>
    <row r="78" ht="33" customHeight="1" x14ac:dyDescent="0.3"/>
    <row r="79" ht="33" customHeight="1" x14ac:dyDescent="0.3"/>
    <row r="80" ht="33" customHeight="1" x14ac:dyDescent="0.3"/>
    <row r="81" ht="33" customHeight="1" x14ac:dyDescent="0.3"/>
    <row r="82" ht="33" customHeight="1" x14ac:dyDescent="0.3"/>
    <row r="83" ht="33" customHeight="1" x14ac:dyDescent="0.3"/>
    <row r="84" ht="33" customHeight="1" x14ac:dyDescent="0.3"/>
    <row r="85" ht="33" customHeight="1" x14ac:dyDescent="0.3"/>
    <row r="86" ht="33" customHeight="1" x14ac:dyDescent="0.3"/>
    <row r="87" ht="33" customHeight="1" x14ac:dyDescent="0.3"/>
    <row r="88" ht="33" customHeight="1" x14ac:dyDescent="0.3"/>
    <row r="89" ht="33" customHeight="1" x14ac:dyDescent="0.3"/>
    <row r="90" ht="33" customHeight="1" x14ac:dyDescent="0.3"/>
    <row r="91" ht="33" customHeight="1" x14ac:dyDescent="0.3"/>
    <row r="92" ht="33" customHeight="1" x14ac:dyDescent="0.3"/>
    <row r="93" ht="33" customHeight="1" x14ac:dyDescent="0.3"/>
    <row r="94" ht="33" customHeight="1" x14ac:dyDescent="0.3"/>
    <row r="95" ht="33" customHeight="1" x14ac:dyDescent="0.3"/>
    <row r="96" ht="33" customHeight="1" x14ac:dyDescent="0.3"/>
    <row r="97" ht="33" customHeight="1" x14ac:dyDescent="0.3"/>
    <row r="98" ht="33" customHeight="1" x14ac:dyDescent="0.3"/>
    <row r="99" ht="33" customHeight="1" x14ac:dyDescent="0.3"/>
    <row r="100" ht="33" customHeight="1" x14ac:dyDescent="0.3"/>
    <row r="101" ht="33" customHeight="1" x14ac:dyDescent="0.3"/>
    <row r="102" ht="33" customHeight="1" x14ac:dyDescent="0.3"/>
    <row r="103" ht="33" customHeight="1" x14ac:dyDescent="0.3"/>
    <row r="104" ht="33" customHeight="1" x14ac:dyDescent="0.3"/>
    <row r="105" ht="33" customHeight="1" x14ac:dyDescent="0.3"/>
    <row r="106" ht="33" customHeight="1" x14ac:dyDescent="0.3"/>
    <row r="107" ht="33" customHeight="1" x14ac:dyDescent="0.3"/>
    <row r="108" ht="33" customHeight="1" x14ac:dyDescent="0.3"/>
    <row r="109" ht="33" customHeight="1" x14ac:dyDescent="0.3"/>
    <row r="110" ht="33" customHeight="1" x14ac:dyDescent="0.3"/>
    <row r="111" ht="33" customHeight="1" x14ac:dyDescent="0.3"/>
    <row r="112" ht="33" customHeight="1" x14ac:dyDescent="0.3"/>
    <row r="113" ht="33" customHeight="1" x14ac:dyDescent="0.3"/>
    <row r="114" ht="33" customHeight="1" x14ac:dyDescent="0.3"/>
    <row r="115" ht="33" customHeight="1" x14ac:dyDescent="0.3"/>
    <row r="116" ht="33" customHeight="1" x14ac:dyDescent="0.3"/>
    <row r="117" ht="33" customHeight="1" x14ac:dyDescent="0.3"/>
    <row r="118" ht="33" customHeight="1" x14ac:dyDescent="0.3"/>
    <row r="119" ht="33" customHeight="1" x14ac:dyDescent="0.3"/>
    <row r="120" ht="33" customHeight="1" x14ac:dyDescent="0.3"/>
    <row r="121" ht="33" customHeight="1" x14ac:dyDescent="0.3"/>
    <row r="122" ht="33" customHeight="1" x14ac:dyDescent="0.3"/>
    <row r="123" ht="33" customHeight="1" x14ac:dyDescent="0.3"/>
    <row r="124" ht="33" customHeight="1" x14ac:dyDescent="0.3"/>
    <row r="125" ht="33" customHeight="1" x14ac:dyDescent="0.3"/>
    <row r="126" ht="33" customHeight="1" x14ac:dyDescent="0.3"/>
    <row r="127" ht="33" customHeight="1" x14ac:dyDescent="0.3"/>
    <row r="128" ht="33" customHeight="1" x14ac:dyDescent="0.3"/>
    <row r="129" ht="33" customHeight="1" x14ac:dyDescent="0.3"/>
    <row r="130" ht="33" customHeight="1" x14ac:dyDescent="0.3"/>
    <row r="131" ht="33" customHeight="1" x14ac:dyDescent="0.3"/>
    <row r="132" ht="33" customHeight="1" x14ac:dyDescent="0.3"/>
    <row r="133" ht="33" customHeight="1" x14ac:dyDescent="0.3"/>
    <row r="134" ht="33" customHeight="1" x14ac:dyDescent="0.3"/>
    <row r="135" ht="33" customHeight="1" x14ac:dyDescent="0.3"/>
    <row r="136" ht="33" customHeight="1" x14ac:dyDescent="0.3"/>
    <row r="137" ht="33" customHeight="1" x14ac:dyDescent="0.3"/>
    <row r="138" ht="33" customHeight="1" x14ac:dyDescent="0.3"/>
    <row r="139" ht="33" customHeight="1" x14ac:dyDescent="0.3"/>
    <row r="140" ht="33" customHeight="1" x14ac:dyDescent="0.3"/>
    <row r="141" ht="33" customHeight="1" x14ac:dyDescent="0.3"/>
    <row r="142" ht="33" customHeight="1" x14ac:dyDescent="0.3"/>
    <row r="143" ht="33" customHeight="1" x14ac:dyDescent="0.3"/>
    <row r="144" ht="33" customHeight="1" x14ac:dyDescent="0.3"/>
    <row r="145" ht="33" customHeight="1" x14ac:dyDescent="0.3"/>
    <row r="146" ht="33" customHeight="1" x14ac:dyDescent="0.3"/>
    <row r="147" ht="33" customHeight="1" x14ac:dyDescent="0.3"/>
    <row r="148" ht="33" customHeight="1" x14ac:dyDescent="0.3"/>
    <row r="149" ht="33" customHeight="1" x14ac:dyDescent="0.3"/>
    <row r="150" ht="33" customHeight="1" x14ac:dyDescent="0.3"/>
    <row r="151" ht="33" customHeight="1" x14ac:dyDescent="0.3"/>
    <row r="152" ht="33" customHeight="1" x14ac:dyDescent="0.3"/>
    <row r="153" ht="33" customHeight="1" x14ac:dyDescent="0.3"/>
    <row r="154" ht="33" customHeight="1" x14ac:dyDescent="0.3"/>
    <row r="155" ht="33" customHeight="1" x14ac:dyDescent="0.3"/>
    <row r="156" ht="33" customHeight="1" x14ac:dyDescent="0.3"/>
    <row r="157" ht="33" customHeight="1" x14ac:dyDescent="0.3"/>
    <row r="158" ht="33" customHeight="1" x14ac:dyDescent="0.3"/>
    <row r="159" ht="33" customHeight="1" x14ac:dyDescent="0.3"/>
    <row r="160" ht="33" customHeight="1" x14ac:dyDescent="0.3"/>
    <row r="161" ht="33" customHeight="1" x14ac:dyDescent="0.3"/>
    <row r="162" ht="33" customHeight="1" x14ac:dyDescent="0.3"/>
    <row r="163" ht="33" customHeight="1" x14ac:dyDescent="0.3"/>
    <row r="164" ht="33" customHeight="1" x14ac:dyDescent="0.3"/>
    <row r="165" ht="33" customHeight="1" x14ac:dyDescent="0.3"/>
    <row r="166" ht="33" customHeight="1" x14ac:dyDescent="0.3"/>
    <row r="167" ht="33" customHeight="1" x14ac:dyDescent="0.3"/>
    <row r="168" ht="33" customHeight="1" x14ac:dyDescent="0.3"/>
    <row r="169" ht="33" customHeight="1" x14ac:dyDescent="0.3"/>
    <row r="170" ht="33" customHeight="1" x14ac:dyDescent="0.3"/>
    <row r="171" ht="33" customHeight="1" x14ac:dyDescent="0.3"/>
    <row r="172" ht="33" customHeight="1" x14ac:dyDescent="0.3"/>
    <row r="173" ht="33" customHeight="1" x14ac:dyDescent="0.3"/>
    <row r="174" ht="33" customHeight="1" x14ac:dyDescent="0.3"/>
    <row r="175" ht="33" customHeight="1" x14ac:dyDescent="0.3"/>
    <row r="176" ht="33" customHeight="1" x14ac:dyDescent="0.3"/>
    <row r="177" ht="33" customHeight="1" x14ac:dyDescent="0.3"/>
    <row r="178" ht="33" customHeight="1" x14ac:dyDescent="0.3"/>
    <row r="179" ht="33" customHeight="1" x14ac:dyDescent="0.3"/>
    <row r="180" ht="33" customHeight="1" x14ac:dyDescent="0.3"/>
    <row r="181" ht="33" customHeight="1" x14ac:dyDescent="0.3"/>
    <row r="182" ht="33" customHeight="1" x14ac:dyDescent="0.3"/>
    <row r="183" ht="33" customHeight="1" x14ac:dyDescent="0.3"/>
    <row r="184" ht="33" customHeight="1" x14ac:dyDescent="0.3"/>
    <row r="185" ht="33" customHeight="1" x14ac:dyDescent="0.3"/>
    <row r="186" ht="33" customHeight="1" x14ac:dyDescent="0.3"/>
    <row r="187" ht="33" customHeight="1" x14ac:dyDescent="0.3"/>
    <row r="188" ht="33" customHeight="1" x14ac:dyDescent="0.3"/>
    <row r="189" ht="33" customHeight="1" x14ac:dyDescent="0.3"/>
    <row r="190" ht="33" customHeight="1" x14ac:dyDescent="0.3"/>
    <row r="191" ht="33" customHeight="1" x14ac:dyDescent="0.3"/>
    <row r="192" ht="33" customHeight="1" x14ac:dyDescent="0.3"/>
    <row r="193" ht="33" customHeight="1" x14ac:dyDescent="0.3"/>
    <row r="194" ht="33" customHeight="1" x14ac:dyDescent="0.3"/>
    <row r="195" ht="33" customHeight="1" x14ac:dyDescent="0.3"/>
    <row r="196" ht="33" customHeight="1" x14ac:dyDescent="0.3"/>
    <row r="197" ht="33" customHeight="1" x14ac:dyDescent="0.3"/>
    <row r="198" ht="33" customHeight="1" x14ac:dyDescent="0.3"/>
    <row r="199" ht="33" customHeight="1" x14ac:dyDescent="0.3"/>
    <row r="200" ht="33" customHeight="1" x14ac:dyDescent="0.3"/>
    <row r="201" ht="33" customHeight="1" x14ac:dyDescent="0.3"/>
    <row r="202" ht="33" customHeight="1" x14ac:dyDescent="0.3"/>
    <row r="203" ht="33" customHeight="1" x14ac:dyDescent="0.3"/>
    <row r="204" ht="33" customHeight="1" x14ac:dyDescent="0.3"/>
    <row r="205" ht="33" customHeight="1" x14ac:dyDescent="0.3"/>
    <row r="206" ht="33" customHeight="1" x14ac:dyDescent="0.3"/>
    <row r="207" ht="33" customHeight="1" x14ac:dyDescent="0.3"/>
    <row r="208" ht="33" customHeight="1" x14ac:dyDescent="0.3"/>
    <row r="209" ht="33" customHeight="1" x14ac:dyDescent="0.3"/>
    <row r="210" ht="33" customHeight="1" x14ac:dyDescent="0.3"/>
    <row r="211" ht="33" customHeight="1" x14ac:dyDescent="0.3"/>
    <row r="212" ht="33" customHeight="1" x14ac:dyDescent="0.3"/>
    <row r="213" ht="33" customHeight="1" x14ac:dyDescent="0.3"/>
    <row r="214" ht="33" customHeight="1" x14ac:dyDescent="0.3"/>
    <row r="215" ht="33" customHeight="1" x14ac:dyDescent="0.3"/>
    <row r="216" ht="33" customHeight="1" x14ac:dyDescent="0.3"/>
    <row r="217" ht="33" customHeight="1" x14ac:dyDescent="0.3"/>
    <row r="218" ht="33" customHeight="1" x14ac:dyDescent="0.3"/>
    <row r="219" ht="33" customHeight="1" x14ac:dyDescent="0.3"/>
    <row r="220" ht="33" customHeight="1" x14ac:dyDescent="0.3"/>
    <row r="221" ht="33" customHeight="1" x14ac:dyDescent="0.3"/>
    <row r="222" ht="33" customHeight="1" x14ac:dyDescent="0.3"/>
    <row r="223" ht="33" customHeight="1" x14ac:dyDescent="0.3"/>
    <row r="224" ht="33" customHeight="1" x14ac:dyDescent="0.3"/>
    <row r="225" ht="33" customHeight="1" x14ac:dyDescent="0.3"/>
    <row r="226" ht="33" customHeight="1" x14ac:dyDescent="0.3"/>
    <row r="227" ht="33" customHeight="1" x14ac:dyDescent="0.3"/>
  </sheetData>
  <mergeCells count="2">
    <mergeCell ref="B1:I1"/>
    <mergeCell ref="B43:I43"/>
  </mergeCells>
  <hyperlinks>
    <hyperlink ref="E26" r:id="rId1" display="https://esc-sr.sk/otazky/vzdelavacie-seminare/"/>
  </hyperlinks>
  <pageMargins left="0.23622047244094491" right="0.23622047244094491" top="0.74803149606299213" bottom="0.74803149606299213" header="0.31496062992125984" footer="0.31496062992125984"/>
  <pageSetup scale="47"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4</vt:i4>
      </vt:variant>
    </vt:vector>
  </HeadingPairs>
  <TitlesOfParts>
    <vt:vector size="13" baseType="lpstr">
      <vt:lpstr>Téma1</vt:lpstr>
      <vt:lpstr>Téma2</vt:lpstr>
      <vt:lpstr>Téma3</vt:lpstr>
      <vt:lpstr>Téma4</vt:lpstr>
      <vt:lpstr>Téma5</vt:lpstr>
      <vt:lpstr>Téma6</vt:lpstr>
      <vt:lpstr>SUMAR GRAF</vt:lpstr>
      <vt:lpstr>+Kompetencie v 1.2</vt:lpstr>
      <vt:lpstr>Mapovanie činností FG</vt:lpstr>
      <vt:lpstr>'+Kompetencie v 1.2'!Názvy_tlače</vt:lpstr>
      <vt:lpstr>'Mapovanie činností FG'!Názvy_tlače</vt:lpstr>
      <vt:lpstr>'+Kompetencie v 1.2'!Oblasť_tlače</vt:lpstr>
      <vt:lpstr>'Mapovanie činností FG'!Oblasť_tlače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2023-02-06T10:01:31Z</cp:lastPrinted>
  <dcterms:created xsi:type="dcterms:W3CDTF">2019-05-13T06:15:19Z</dcterms:created>
  <dcterms:modified xsi:type="dcterms:W3CDTF">2024-04-15T06:58:58Z</dcterms:modified>
</cp:coreProperties>
</file>