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F:\UTX a Wordprocessing školské kolo\Kraj Slovensko Svet\Slovensko\SIP CK 2024 Prievidza\Postupové tabuľky\"/>
    </mc:Choice>
  </mc:AlternateContent>
  <xr:revisionPtr revIDLastSave="0" documentId="13_ncr:1_{78F200DD-A41B-4A01-8E31-0E365D58F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2" i="1" l="1"/>
  <c r="I92" i="1"/>
  <c r="J66" i="1"/>
  <c r="I66" i="1"/>
  <c r="J106" i="1"/>
  <c r="I106" i="1"/>
  <c r="J103" i="1"/>
  <c r="I103" i="1"/>
  <c r="J42" i="1"/>
  <c r="I42" i="1"/>
  <c r="J104" i="1"/>
  <c r="I104" i="1"/>
  <c r="J78" i="1"/>
  <c r="I78" i="1"/>
  <c r="J87" i="1"/>
  <c r="I87" i="1"/>
  <c r="J49" i="1"/>
  <c r="I49" i="1"/>
  <c r="J31" i="1"/>
  <c r="I31" i="1"/>
  <c r="J17" i="1"/>
  <c r="I17" i="1"/>
  <c r="J8" i="1"/>
  <c r="I8" i="1"/>
  <c r="J3" i="1"/>
  <c r="I3" i="1"/>
  <c r="J108" i="1"/>
  <c r="I108" i="1"/>
  <c r="J100" i="1"/>
  <c r="I100" i="1"/>
  <c r="J95" i="1"/>
  <c r="I95" i="1"/>
  <c r="J94" i="1"/>
  <c r="I94" i="1"/>
  <c r="J90" i="1"/>
  <c r="I90" i="1"/>
  <c r="J89" i="1"/>
  <c r="I89" i="1"/>
  <c r="J86" i="1"/>
  <c r="I86" i="1"/>
  <c r="J85" i="1"/>
  <c r="I85" i="1"/>
  <c r="J84" i="1"/>
  <c r="I84" i="1"/>
  <c r="J81" i="1"/>
  <c r="I81" i="1"/>
  <c r="J80" i="1"/>
  <c r="I80" i="1"/>
  <c r="J79" i="1"/>
  <c r="I79" i="1"/>
  <c r="J76" i="1"/>
  <c r="I76" i="1"/>
  <c r="J69" i="1"/>
  <c r="I69" i="1"/>
  <c r="J67" i="1"/>
  <c r="I67" i="1"/>
  <c r="J64" i="1"/>
  <c r="I64" i="1"/>
  <c r="J58" i="1"/>
  <c r="I58" i="1"/>
  <c r="J57" i="1"/>
  <c r="I57" i="1"/>
  <c r="J55" i="1"/>
  <c r="I55" i="1"/>
  <c r="J54" i="1"/>
  <c r="I54" i="1"/>
  <c r="J33" i="1"/>
  <c r="I33" i="1"/>
  <c r="J27" i="1"/>
  <c r="I27" i="1"/>
  <c r="J107" i="1" l="1"/>
  <c r="I107" i="1"/>
  <c r="J105" i="1"/>
  <c r="I105" i="1"/>
  <c r="J102" i="1"/>
  <c r="I102" i="1"/>
  <c r="J101" i="1"/>
  <c r="I101" i="1"/>
  <c r="J99" i="1"/>
  <c r="I99" i="1"/>
  <c r="J97" i="1"/>
  <c r="I97" i="1"/>
  <c r="J96" i="1"/>
  <c r="I96" i="1"/>
  <c r="J93" i="1"/>
  <c r="I93" i="1"/>
  <c r="J88" i="1"/>
  <c r="I88" i="1"/>
  <c r="J82" i="1"/>
  <c r="I82" i="1"/>
  <c r="J75" i="1"/>
  <c r="I75" i="1"/>
  <c r="J74" i="1"/>
  <c r="I74" i="1"/>
  <c r="J72" i="1"/>
  <c r="I72" i="1"/>
  <c r="J71" i="1"/>
  <c r="I71" i="1"/>
  <c r="J68" i="1"/>
  <c r="I68" i="1"/>
  <c r="J65" i="1"/>
  <c r="I65" i="1"/>
  <c r="J63" i="1"/>
  <c r="I63" i="1"/>
  <c r="J60" i="1"/>
  <c r="I60" i="1"/>
  <c r="J59" i="1"/>
  <c r="I59" i="1"/>
  <c r="J48" i="1"/>
  <c r="I48" i="1"/>
  <c r="J47" i="1"/>
  <c r="I47" i="1"/>
  <c r="J46" i="1"/>
  <c r="I46" i="1"/>
  <c r="J41" i="1"/>
  <c r="I41" i="1"/>
  <c r="J20" i="1"/>
  <c r="I20" i="1"/>
  <c r="J7" i="1"/>
  <c r="I7" i="1"/>
</calcChain>
</file>

<file path=xl/sharedStrings.xml><?xml version="1.0" encoding="utf-8"?>
<sst xmlns="http://schemas.openxmlformats.org/spreadsheetml/2006/main" count="443" uniqueCount="173">
  <si>
    <t>KSK</t>
  </si>
  <si>
    <t>4.</t>
  </si>
  <si>
    <t>3.</t>
  </si>
  <si>
    <t>Tobias Maxin</t>
  </si>
  <si>
    <t>Erik Sanisló</t>
  </si>
  <si>
    <t>Jonas Benedikty</t>
  </si>
  <si>
    <t>Daniel Draganovský</t>
  </si>
  <si>
    <t>2.</t>
  </si>
  <si>
    <t>Adam Fabuš</t>
  </si>
  <si>
    <t>Stredná priemyselná škola, Dubnica nad Váhom</t>
  </si>
  <si>
    <t>Obchodná akadémia M. Hodžu, M. Rázusa 1 , 911 29 Trenčín</t>
  </si>
  <si>
    <t>Vladimír Čokina</t>
  </si>
  <si>
    <t>Pavol Svítok</t>
  </si>
  <si>
    <t>Obchodná akadémia Prievidza, F. Madvu 2, 971 29 Prievidza</t>
  </si>
  <si>
    <t>Ľubomír Michalička</t>
  </si>
  <si>
    <t>1.</t>
  </si>
  <si>
    <t>Jakub Majewski</t>
  </si>
  <si>
    <t>Branislav Gatial</t>
  </si>
  <si>
    <t>TSK</t>
  </si>
  <si>
    <t>Tomáš Köröš</t>
  </si>
  <si>
    <t>OA Šurany</t>
  </si>
  <si>
    <t>NSK</t>
  </si>
  <si>
    <t>OA Levice</t>
  </si>
  <si>
    <t>5.</t>
  </si>
  <si>
    <t>OA Zlaté Moravce</t>
  </si>
  <si>
    <t>SOŠt Komárno</t>
  </si>
  <si>
    <t>Meno priezvisko</t>
  </si>
  <si>
    <t>Názov školy</t>
  </si>
  <si>
    <t>Ročník</t>
  </si>
  <si>
    <t>Kraj</t>
  </si>
  <si>
    <t>Hrubé údery</t>
  </si>
  <si>
    <t>Počet chýb</t>
  </si>
  <si>
    <t>Percento chýb</t>
  </si>
  <si>
    <t>Čisté údery za minútu</t>
  </si>
  <si>
    <t>Poradové číslo</t>
  </si>
  <si>
    <t>Postupová tabuľka kategórie - odpis textu</t>
  </si>
  <si>
    <t>postupujúci</t>
  </si>
  <si>
    <t>náhradníci</t>
  </si>
  <si>
    <t>Krajský víťaz</t>
  </si>
  <si>
    <t>Miloš Vavro</t>
  </si>
  <si>
    <t>Vanessa Bečárová</t>
  </si>
  <si>
    <t>Katarína Fabiánová</t>
  </si>
  <si>
    <t>Aneta Baňárová</t>
  </si>
  <si>
    <t>Tomáš Krško</t>
  </si>
  <si>
    <t>Jakub Kardoš</t>
  </si>
  <si>
    <t>Lívia Piešová</t>
  </si>
  <si>
    <t>Lukáš Caban</t>
  </si>
  <si>
    <t>Alex Lednický</t>
  </si>
  <si>
    <t>Obchodná akadémia, Jesenského 259/6, 017 44 Považská Bystrica</t>
  </si>
  <si>
    <t>Obchodná akadémia, Akademika Hronca 8, Rožňava</t>
  </si>
  <si>
    <t>Kristián Galuščák</t>
  </si>
  <si>
    <t>Obchodná akadémia, Watsonova 61, Košice</t>
  </si>
  <si>
    <t>Veronika Vaverčáková</t>
  </si>
  <si>
    <t>Stredná odborná škola ekonomická,  Stojan 1, Spišská Nová Ves</t>
  </si>
  <si>
    <t>Zoltán Jánosdeák</t>
  </si>
  <si>
    <t>Matej Šándor</t>
  </si>
  <si>
    <t>Obchodná akadémia, Komenského 3425/18, Trebišov</t>
  </si>
  <si>
    <t>Benjamín Bálint</t>
  </si>
  <si>
    <t>Andrej Štrbo</t>
  </si>
  <si>
    <t>Damián Liko</t>
  </si>
  <si>
    <t>Jakub Švarc</t>
  </si>
  <si>
    <t>Nikoas Wágner</t>
  </si>
  <si>
    <t>Ronald Hamrák</t>
  </si>
  <si>
    <t>Šimon Šnírer</t>
  </si>
  <si>
    <t>Stanislav Nipča</t>
  </si>
  <si>
    <t>Anna Otepková</t>
  </si>
  <si>
    <t>Samuel Berec</t>
  </si>
  <si>
    <t>Tomš Klikáč</t>
  </si>
  <si>
    <t>Aneta Matušková</t>
  </si>
  <si>
    <t>Michal Lipovský</t>
  </si>
  <si>
    <t>Romana Ďurinová</t>
  </si>
  <si>
    <t>Simona Máčiková</t>
  </si>
  <si>
    <t>Dávid Sebastián Pauček</t>
  </si>
  <si>
    <t>Terézia Bubeníková</t>
  </si>
  <si>
    <t>Karin Pintérová</t>
  </si>
  <si>
    <t>Peter Homola</t>
  </si>
  <si>
    <t>Matúš Trubíni</t>
  </si>
  <si>
    <t>Dominika Varholíková</t>
  </si>
  <si>
    <t>Dominik Košťál</t>
  </si>
  <si>
    <t>Adrián Olajoš</t>
  </si>
  <si>
    <t>Roland Rudolf Maďar</t>
  </si>
  <si>
    <t>Amanda Gubík</t>
  </si>
  <si>
    <t>Martin Melišek</t>
  </si>
  <si>
    <t>SOŠ HSaO Nové Zámky</t>
  </si>
  <si>
    <t>OA Nitra</t>
  </si>
  <si>
    <t>SSŠ Štúrovo e.p. Nitra</t>
  </si>
  <si>
    <t>Tomáš Greguš</t>
  </si>
  <si>
    <t>BSK</t>
  </si>
  <si>
    <t>OA Nevädzová, Bratislava</t>
  </si>
  <si>
    <t>Matúš Ušiak</t>
  </si>
  <si>
    <t>Laura Baranová</t>
  </si>
  <si>
    <t>Adrián Podstupka</t>
  </si>
  <si>
    <t>Michal Marhofer</t>
  </si>
  <si>
    <t>OA Dudova, Bratislava</t>
  </si>
  <si>
    <t>OA Račianska, Bratislava</t>
  </si>
  <si>
    <t>Patrik Herman</t>
  </si>
  <si>
    <t>OA, Bernolákova 2, 036 37 Martin</t>
  </si>
  <si>
    <t>ŽSK</t>
  </si>
  <si>
    <t>Filip Jančo</t>
  </si>
  <si>
    <t>Tomáš Murín</t>
  </si>
  <si>
    <t>Ján Buša</t>
  </si>
  <si>
    <t>Simona Džuganová</t>
  </si>
  <si>
    <t>Andrea Podstavková</t>
  </si>
  <si>
    <t>Simona Zaťková</t>
  </si>
  <si>
    <t>René Pastucha</t>
  </si>
  <si>
    <t>Jakub Samek</t>
  </si>
  <si>
    <t>SOŠ polytechnická, Jelšavská 404, Dolný Kubín-Kňažia</t>
  </si>
  <si>
    <t>Súkromná Spojená škola EDUCO, Slanická osada 2178, 029 01  Námestovo</t>
  </si>
  <si>
    <t>OA, Radlinského 1725/55, 026 01  Dolný Kubín</t>
  </si>
  <si>
    <t>OA, Scota Viatora 4, 034 01 Ružomberok</t>
  </si>
  <si>
    <r>
      <t>OA</t>
    </r>
    <r>
      <rPr>
        <sz val="11"/>
        <color indexed="8"/>
        <rFont val="Calibri"/>
        <family val="2"/>
        <charset val="238"/>
        <scheme val="minor"/>
      </rPr>
      <t>, Radlinského 1725/55, 026 01  Dolný Kubín</t>
    </r>
  </si>
  <si>
    <t>Kristína Potomová</t>
  </si>
  <si>
    <t>Martina Suchaničová</t>
  </si>
  <si>
    <t>Lívia Kolcunová</t>
  </si>
  <si>
    <t>Matej Kovaľský</t>
  </si>
  <si>
    <t>Matúš Dziak</t>
  </si>
  <si>
    <t>Viktória Semaňáková</t>
  </si>
  <si>
    <t>Sofia Kopčáková</t>
  </si>
  <si>
    <t>Karin Gajdošová</t>
  </si>
  <si>
    <t>Kristína Hrubiznová</t>
  </si>
  <si>
    <t>Matúš Alžbetkin</t>
  </si>
  <si>
    <t>Oliver Čurlej</t>
  </si>
  <si>
    <t>Viktória Hricová</t>
  </si>
  <si>
    <t>Daniela Loziňáková</t>
  </si>
  <si>
    <t>Laura Suchanovská</t>
  </si>
  <si>
    <t>Patrik Broško</t>
  </si>
  <si>
    <t>Sandra Liptáková</t>
  </si>
  <si>
    <t>Richard Kaleta</t>
  </si>
  <si>
    <t>Adam Béreš</t>
  </si>
  <si>
    <t>Martin Štupák</t>
  </si>
  <si>
    <t>Simon Zajac</t>
  </si>
  <si>
    <t>Natália Harabinová</t>
  </si>
  <si>
    <t>Anastasiia Matiash</t>
  </si>
  <si>
    <t>Emma Gambaľová</t>
  </si>
  <si>
    <t>Obchodná akadémia, Murgašova 94      058 01 Poprad</t>
  </si>
  <si>
    <t>Obchodná akadémia, Centrálna 464, 089 01 Svidník</t>
  </si>
  <si>
    <t>Obchodná akadémia, Daxnerova 88, 093 35 Vranov nad Topľou</t>
  </si>
  <si>
    <t>Stredná odborná škola ekonomiky, hotelierstva a služieb Jána Andraščíka, 085 01 Bardejov</t>
  </si>
  <si>
    <t>Stredná odborná škola ekonomiky, hotelierstva a služieb Jána Andraščíka 085 01 Bardejov</t>
  </si>
  <si>
    <t>Spojená škola, Centrálna 464, 089 01 Svidník</t>
  </si>
  <si>
    <t>Obchodná akadémia, Murgašova 94, 058 01 Poprad</t>
  </si>
  <si>
    <t>Spojená škola organizačná zložka Obchodná akadémia, Jarmočná 108, 064 01 Stará Ľubovňa</t>
  </si>
  <si>
    <t>PSK</t>
  </si>
  <si>
    <t>TTSK</t>
  </si>
  <si>
    <t>Matej Šarmír</t>
  </si>
  <si>
    <t>Obchodná akadémia, Kukučínová 2, Trnava</t>
  </si>
  <si>
    <t>Obchodná akadémia, Mládežnícka 158/5, Sereď</t>
  </si>
  <si>
    <t>Obchodná akadémia, Dlhé 256/10, Senica</t>
  </si>
  <si>
    <t>Samuel Kurinec</t>
  </si>
  <si>
    <t>Lucia Pobjecká</t>
  </si>
  <si>
    <t>Sabina Čierňavová</t>
  </si>
  <si>
    <t>Timea Blanáriková</t>
  </si>
  <si>
    <t>Adrián Švehla</t>
  </si>
  <si>
    <t>Matej Valent</t>
  </si>
  <si>
    <t>Obchodná akadémia M. F. Banská Bystrica</t>
  </si>
  <si>
    <t>BBSK</t>
  </si>
  <si>
    <t>Maroš Bošeľa</t>
  </si>
  <si>
    <t>Petronela Václaviková</t>
  </si>
  <si>
    <t>Dárius Ondrej Račák</t>
  </si>
  <si>
    <t>Erik Lukas Gál</t>
  </si>
  <si>
    <t>Matej Haráni</t>
  </si>
  <si>
    <t>Miroslav Detvan</t>
  </si>
  <si>
    <t>Natália Liptáková</t>
  </si>
  <si>
    <t>Alex Šaffa</t>
  </si>
  <si>
    <t>Adam Rohožník</t>
  </si>
  <si>
    <t>Klaudia Mátéová</t>
  </si>
  <si>
    <t>Henrich Gál</t>
  </si>
  <si>
    <t>Obchodná akadémia - KA, Rim. Sobota</t>
  </si>
  <si>
    <t>Obchodná akadémia, Brezno</t>
  </si>
  <si>
    <t>Obchodná akadémia, Lučenec</t>
  </si>
  <si>
    <t>EGT, Tisovec</t>
  </si>
  <si>
    <t xml:space="preserve">4. 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</si>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</sst>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7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indent="2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/>
    </xf>
    <xf numFmtId="0" fontId="0" fillId="2" borderId="21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right" vertical="center" indent="2"/>
    </xf>
    <xf numFmtId="165" fontId="0" fillId="0" borderId="21" xfId="0" applyNumberFormat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164" fontId="0" fillId="2" borderId="24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1" xfId="0" applyBorder="1"/>
    <xf numFmtId="3" fontId="0" fillId="2" borderId="16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 indent="2"/>
    </xf>
    <xf numFmtId="2" fontId="0" fillId="0" borderId="1" xfId="0" applyNumberFormat="1" applyFont="1" applyBorder="1" applyAlignment="1">
      <alignment horizontal="right" vertical="center" indent="2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right" vertical="center" indent="2"/>
    </xf>
    <xf numFmtId="0" fontId="8" fillId="0" borderId="2" xfId="0" applyFont="1" applyBorder="1" applyAlignment="1">
      <alignment horizontal="center"/>
    </xf>
    <xf numFmtId="165" fontId="0" fillId="0" borderId="2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0" fillId="2" borderId="24" xfId="0" applyFill="1" applyBorder="1" applyAlignment="1">
      <alignment vertical="center" wrapText="1"/>
    </xf>
    <xf numFmtId="164" fontId="0" fillId="2" borderId="24" xfId="0" applyNumberFormat="1" applyFill="1" applyBorder="1" applyAlignment="1">
      <alignment horizontal="center" vertical="center"/>
    </xf>
    <xf numFmtId="165" fontId="0" fillId="2" borderId="2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3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166" fontId="7" fillId="2" borderId="1" xfId="2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 indent="2"/>
    </xf>
    <xf numFmtId="2" fontId="0" fillId="2" borderId="1" xfId="0" applyNumberFormat="1" applyFont="1" applyFill="1" applyBorder="1" applyAlignment="1">
      <alignment horizontal="right" vertical="center" indent="2"/>
    </xf>
    <xf numFmtId="165" fontId="0" fillId="2" borderId="2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165" fontId="0" fillId="3" borderId="17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7" fillId="3" borderId="1" xfId="2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 wrapText="1"/>
    </xf>
    <xf numFmtId="166" fontId="7" fillId="2" borderId="16" xfId="2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right" vertical="center" indent="1"/>
    </xf>
    <xf numFmtId="0" fontId="0" fillId="0" borderId="3" xfId="0" applyBorder="1"/>
    <xf numFmtId="0" fontId="0" fillId="0" borderId="7" xfId="0" applyBorder="1" applyAlignment="1">
      <alignment horizontal="center" vertical="center"/>
    </xf>
  </cellXfs>
  <cellStyles count="3">
    <cellStyle name="Čiarka" xfId="2" builtinId="3"/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D93" sqref="D93"/>
    </sheetView>
  </sheetViews>
  <sheetFormatPr defaultRowHeight="15" x14ac:dyDescent="0.25"/>
  <cols>
    <col min="1" max="2" width="9.28515625" customWidth="1"/>
    <col min="3" max="3" width="25.85546875" bestFit="1" customWidth="1"/>
    <col min="4" max="4" width="77.7109375" bestFit="1" customWidth="1"/>
    <col min="5" max="8" width="8.85546875" style="1"/>
    <col min="9" max="9" width="8.85546875" style="6"/>
    <col min="10" max="10" width="8.85546875" style="4"/>
  </cols>
  <sheetData>
    <row r="1" spans="1:13" ht="38.450000000000003" customHeight="1" thickBot="1" x14ac:dyDescent="0.3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</row>
    <row r="2" spans="1:13" ht="45.75" thickBot="1" x14ac:dyDescent="0.3">
      <c r="A2" s="9" t="s">
        <v>34</v>
      </c>
      <c r="B2" s="18" t="s">
        <v>38</v>
      </c>
      <c r="C2" s="10" t="s">
        <v>26</v>
      </c>
      <c r="D2" s="10" t="s">
        <v>27</v>
      </c>
      <c r="E2" s="10" t="s">
        <v>28</v>
      </c>
      <c r="F2" s="10" t="s">
        <v>29</v>
      </c>
      <c r="G2" s="11" t="s">
        <v>30</v>
      </c>
      <c r="H2" s="11" t="s">
        <v>31</v>
      </c>
      <c r="I2" s="12" t="s">
        <v>32</v>
      </c>
      <c r="J2" s="13" t="s">
        <v>33</v>
      </c>
    </row>
    <row r="3" spans="1:13" ht="15.75" thickBot="1" x14ac:dyDescent="0.3">
      <c r="A3" s="64"/>
      <c r="B3" s="65" t="s">
        <v>142</v>
      </c>
      <c r="C3" s="71" t="s">
        <v>111</v>
      </c>
      <c r="D3" s="72" t="s">
        <v>139</v>
      </c>
      <c r="E3" s="73" t="s">
        <v>2</v>
      </c>
      <c r="F3" s="38" t="s">
        <v>142</v>
      </c>
      <c r="G3" s="74">
        <v>3244</v>
      </c>
      <c r="H3" s="73">
        <v>4</v>
      </c>
      <c r="I3" s="75">
        <f>ROUNDDOWN((H3*100)/G3,2)</f>
        <v>0.12</v>
      </c>
      <c r="J3" s="76">
        <f>(G3-H3*50)/10</f>
        <v>304.39999999999998</v>
      </c>
    </row>
    <row r="4" spans="1:13" x14ac:dyDescent="0.25">
      <c r="A4" s="21">
        <v>1</v>
      </c>
      <c r="B4" s="49" t="s">
        <v>87</v>
      </c>
      <c r="C4" s="77" t="s">
        <v>86</v>
      </c>
      <c r="D4" s="77" t="s">
        <v>88</v>
      </c>
      <c r="E4" s="78" t="s">
        <v>1</v>
      </c>
      <c r="F4" s="78" t="s">
        <v>87</v>
      </c>
      <c r="G4" s="79">
        <v>4676</v>
      </c>
      <c r="H4" s="79">
        <v>1</v>
      </c>
      <c r="I4" s="80">
        <v>2.1000000000000001E-2</v>
      </c>
      <c r="J4" s="81">
        <v>462.6</v>
      </c>
    </row>
    <row r="5" spans="1:13" x14ac:dyDescent="0.25">
      <c r="A5" s="25">
        <v>2</v>
      </c>
      <c r="B5" s="24" t="s">
        <v>18</v>
      </c>
      <c r="C5" s="14" t="s">
        <v>8</v>
      </c>
      <c r="D5" s="50" t="s">
        <v>9</v>
      </c>
      <c r="E5" s="15" t="s">
        <v>2</v>
      </c>
      <c r="F5" s="15" t="s">
        <v>18</v>
      </c>
      <c r="G5" s="15">
        <v>4643</v>
      </c>
      <c r="H5" s="15">
        <v>3</v>
      </c>
      <c r="I5" s="51">
        <v>6.5000000000000002E-2</v>
      </c>
      <c r="J5" s="56">
        <v>449.3</v>
      </c>
      <c r="L5" s="17"/>
      <c r="M5" t="s">
        <v>36</v>
      </c>
    </row>
    <row r="6" spans="1:13" x14ac:dyDescent="0.25">
      <c r="A6" s="22">
        <v>3</v>
      </c>
      <c r="B6" s="19" t="s">
        <v>143</v>
      </c>
      <c r="C6" s="14" t="s">
        <v>144</v>
      </c>
      <c r="D6" s="14" t="s">
        <v>145</v>
      </c>
      <c r="E6" s="15" t="s">
        <v>1</v>
      </c>
      <c r="F6" s="15" t="s">
        <v>143</v>
      </c>
      <c r="G6" s="59">
        <v>4316</v>
      </c>
      <c r="H6" s="15">
        <v>2</v>
      </c>
      <c r="I6" s="60">
        <v>0.04</v>
      </c>
      <c r="J6" s="84">
        <v>421.6</v>
      </c>
      <c r="L6" s="16"/>
      <c r="M6" t="s">
        <v>37</v>
      </c>
    </row>
    <row r="7" spans="1:13" x14ac:dyDescent="0.25">
      <c r="A7" s="25">
        <v>4</v>
      </c>
      <c r="B7" s="19" t="s">
        <v>21</v>
      </c>
      <c r="C7" s="40" t="s">
        <v>58</v>
      </c>
      <c r="D7" s="40" t="s">
        <v>20</v>
      </c>
      <c r="E7" s="15" t="s">
        <v>1</v>
      </c>
      <c r="F7" s="15" t="s">
        <v>21</v>
      </c>
      <c r="G7" s="41">
        <v>4344</v>
      </c>
      <c r="H7" s="41">
        <v>8</v>
      </c>
      <c r="I7" s="42">
        <f>(H7*100)/G7</f>
        <v>0.18416206261510129</v>
      </c>
      <c r="J7" s="57">
        <f>(G7-(H7*50))/10</f>
        <v>394.4</v>
      </c>
    </row>
    <row r="8" spans="1:13" x14ac:dyDescent="0.25">
      <c r="A8" s="22">
        <v>5</v>
      </c>
      <c r="B8" s="19" t="s">
        <v>155</v>
      </c>
      <c r="C8" s="14" t="s">
        <v>153</v>
      </c>
      <c r="D8" s="14" t="s">
        <v>154</v>
      </c>
      <c r="E8" s="15" t="s">
        <v>7</v>
      </c>
      <c r="F8" s="15" t="s">
        <v>155</v>
      </c>
      <c r="G8" s="59">
        <v>3620</v>
      </c>
      <c r="H8" s="59">
        <v>2</v>
      </c>
      <c r="I8" s="59">
        <f>ROUNDDOWN((H8*100)/G8,2)</f>
        <v>0.05</v>
      </c>
      <c r="J8" s="56">
        <f>(G8-H8*50)/10</f>
        <v>352</v>
      </c>
    </row>
    <row r="9" spans="1:13" x14ac:dyDescent="0.25">
      <c r="A9" s="25">
        <v>6</v>
      </c>
      <c r="B9" s="19" t="s">
        <v>0</v>
      </c>
      <c r="C9" s="144" t="s">
        <v>3</v>
      </c>
      <c r="D9" s="145" t="s">
        <v>49</v>
      </c>
      <c r="E9" s="45" t="s">
        <v>23</v>
      </c>
      <c r="F9" s="45" t="s">
        <v>0</v>
      </c>
      <c r="G9" s="146">
        <v>3818</v>
      </c>
      <c r="H9" s="147">
        <v>6</v>
      </c>
      <c r="I9" s="148">
        <v>0.157</v>
      </c>
      <c r="J9" s="58">
        <v>351.8</v>
      </c>
    </row>
    <row r="10" spans="1:13" ht="15.75" thickBot="1" x14ac:dyDescent="0.3">
      <c r="A10" s="66">
        <v>7</v>
      </c>
      <c r="B10" s="67" t="s">
        <v>97</v>
      </c>
      <c r="C10" s="68" t="s">
        <v>95</v>
      </c>
      <c r="D10" s="68" t="s">
        <v>96</v>
      </c>
      <c r="E10" s="69" t="s">
        <v>23</v>
      </c>
      <c r="F10" s="23" t="s">
        <v>97</v>
      </c>
      <c r="G10" s="83">
        <v>3420</v>
      </c>
      <c r="H10" s="20">
        <v>4</v>
      </c>
      <c r="I10" s="39">
        <v>0.109</v>
      </c>
      <c r="J10" s="56">
        <v>322</v>
      </c>
    </row>
    <row r="11" spans="1:13" x14ac:dyDescent="0.25">
      <c r="A11" s="99">
        <v>8</v>
      </c>
      <c r="B11" s="100"/>
      <c r="C11" s="77" t="s">
        <v>19</v>
      </c>
      <c r="D11" s="101" t="s">
        <v>10</v>
      </c>
      <c r="E11" s="78" t="s">
        <v>2</v>
      </c>
      <c r="F11" s="78" t="s">
        <v>18</v>
      </c>
      <c r="G11" s="78">
        <v>3978</v>
      </c>
      <c r="H11" s="78">
        <v>2</v>
      </c>
      <c r="I11" s="102">
        <v>0.05</v>
      </c>
      <c r="J11" s="103">
        <v>387.8</v>
      </c>
    </row>
    <row r="12" spans="1:13" x14ac:dyDescent="0.25">
      <c r="A12" s="104">
        <v>9</v>
      </c>
      <c r="B12" s="105"/>
      <c r="C12" s="14" t="s">
        <v>89</v>
      </c>
      <c r="D12" s="14" t="s">
        <v>88</v>
      </c>
      <c r="E12" s="15" t="s">
        <v>1</v>
      </c>
      <c r="F12" s="15" t="s">
        <v>87</v>
      </c>
      <c r="G12" s="105">
        <v>4355</v>
      </c>
      <c r="H12" s="105">
        <v>10</v>
      </c>
      <c r="I12" s="106">
        <v>0.23</v>
      </c>
      <c r="J12" s="107">
        <v>385.5</v>
      </c>
    </row>
    <row r="13" spans="1:13" x14ac:dyDescent="0.25">
      <c r="A13" s="104">
        <v>10</v>
      </c>
      <c r="B13" s="105"/>
      <c r="C13" s="108" t="s">
        <v>148</v>
      </c>
      <c r="D13" s="108" t="s">
        <v>146</v>
      </c>
      <c r="E13" s="105" t="s">
        <v>2</v>
      </c>
      <c r="F13" s="105" t="s">
        <v>143</v>
      </c>
      <c r="G13" s="109">
        <v>3976</v>
      </c>
      <c r="H13" s="105">
        <v>4</v>
      </c>
      <c r="I13" s="110">
        <v>0.1</v>
      </c>
      <c r="J13" s="107">
        <v>377.6</v>
      </c>
    </row>
    <row r="14" spans="1:13" x14ac:dyDescent="0.25">
      <c r="A14" s="104">
        <v>11</v>
      </c>
      <c r="B14" s="105"/>
      <c r="C14" s="14" t="s">
        <v>11</v>
      </c>
      <c r="D14" s="50" t="s">
        <v>10</v>
      </c>
      <c r="E14" s="15" t="s">
        <v>2</v>
      </c>
      <c r="F14" s="15" t="s">
        <v>18</v>
      </c>
      <c r="G14" s="15">
        <v>4015</v>
      </c>
      <c r="H14" s="15">
        <v>6</v>
      </c>
      <c r="I14" s="51">
        <v>0.14899999999999999</v>
      </c>
      <c r="J14" s="56">
        <v>371.5</v>
      </c>
    </row>
    <row r="15" spans="1:13" x14ac:dyDescent="0.25">
      <c r="A15" s="104">
        <v>12</v>
      </c>
      <c r="B15" s="105"/>
      <c r="C15" s="108" t="s">
        <v>149</v>
      </c>
      <c r="D15" s="108" t="s">
        <v>147</v>
      </c>
      <c r="E15" s="105" t="s">
        <v>2</v>
      </c>
      <c r="F15" s="105" t="s">
        <v>143</v>
      </c>
      <c r="G15" s="109">
        <v>3721</v>
      </c>
      <c r="H15" s="105">
        <v>2</v>
      </c>
      <c r="I15" s="110">
        <v>0.05</v>
      </c>
      <c r="J15" s="107">
        <v>362.1</v>
      </c>
    </row>
    <row r="16" spans="1:13" x14ac:dyDescent="0.25">
      <c r="A16" s="104">
        <v>13</v>
      </c>
      <c r="B16" s="105"/>
      <c r="C16" s="111" t="s">
        <v>50</v>
      </c>
      <c r="D16" s="44" t="s">
        <v>51</v>
      </c>
      <c r="E16" s="112" t="s">
        <v>1</v>
      </c>
      <c r="F16" s="45" t="s">
        <v>0</v>
      </c>
      <c r="G16" s="113">
        <v>3765</v>
      </c>
      <c r="H16" s="112">
        <v>5</v>
      </c>
      <c r="I16" s="114">
        <v>0.13300000000000001</v>
      </c>
      <c r="J16" s="115">
        <v>351.5</v>
      </c>
    </row>
    <row r="17" spans="1:10" x14ac:dyDescent="0.25">
      <c r="A17" s="104">
        <v>14</v>
      </c>
      <c r="B17" s="105"/>
      <c r="C17" s="116" t="s">
        <v>156</v>
      </c>
      <c r="D17" s="116" t="s">
        <v>154</v>
      </c>
      <c r="E17" s="117" t="s">
        <v>2</v>
      </c>
      <c r="F17" s="105" t="s">
        <v>155</v>
      </c>
      <c r="G17" s="118">
        <v>3488</v>
      </c>
      <c r="H17" s="117">
        <v>3</v>
      </c>
      <c r="I17" s="119">
        <f>ROUNDDOWN((H17*100)/G17,2)</f>
        <v>0.08</v>
      </c>
      <c r="J17" s="120">
        <f>(G17-H17*50)/10</f>
        <v>333.8</v>
      </c>
    </row>
    <row r="18" spans="1:10" x14ac:dyDescent="0.25">
      <c r="A18" s="104">
        <v>15</v>
      </c>
      <c r="B18" s="105"/>
      <c r="C18" s="43" t="s">
        <v>5</v>
      </c>
      <c r="D18" s="44" t="s">
        <v>49</v>
      </c>
      <c r="E18" s="112" t="s">
        <v>23</v>
      </c>
      <c r="F18" s="45" t="s">
        <v>0</v>
      </c>
      <c r="G18" s="113">
        <v>3511</v>
      </c>
      <c r="H18" s="112">
        <v>5</v>
      </c>
      <c r="I18" s="114">
        <v>0.14199999999999999</v>
      </c>
      <c r="J18" s="115">
        <v>326.10000000000002</v>
      </c>
    </row>
    <row r="19" spans="1:10" x14ac:dyDescent="0.25">
      <c r="A19" s="104">
        <v>16</v>
      </c>
      <c r="B19" s="105"/>
      <c r="C19" s="14" t="s">
        <v>14</v>
      </c>
      <c r="D19" s="50" t="s">
        <v>10</v>
      </c>
      <c r="E19" s="15" t="s">
        <v>7</v>
      </c>
      <c r="F19" s="15" t="s">
        <v>18</v>
      </c>
      <c r="G19" s="15">
        <v>3648</v>
      </c>
      <c r="H19" s="15">
        <v>8</v>
      </c>
      <c r="I19" s="51">
        <v>0.219</v>
      </c>
      <c r="J19" s="56">
        <v>324.8</v>
      </c>
    </row>
    <row r="20" spans="1:10" x14ac:dyDescent="0.25">
      <c r="A20" s="104">
        <v>17</v>
      </c>
      <c r="B20" s="105"/>
      <c r="C20" s="40" t="s">
        <v>59</v>
      </c>
      <c r="D20" s="40" t="s">
        <v>22</v>
      </c>
      <c r="E20" s="41" t="s">
        <v>2</v>
      </c>
      <c r="F20" s="15" t="s">
        <v>21</v>
      </c>
      <c r="G20" s="41">
        <v>3284</v>
      </c>
      <c r="H20" s="41">
        <v>1</v>
      </c>
      <c r="I20" s="42">
        <f>(H20*100)/G20</f>
        <v>3.0450669914738125E-2</v>
      </c>
      <c r="J20" s="57">
        <f>(G20-(H20*50))/10</f>
        <v>323.39999999999998</v>
      </c>
    </row>
    <row r="21" spans="1:10" x14ac:dyDescent="0.25">
      <c r="A21" s="104">
        <v>18</v>
      </c>
      <c r="B21" s="105"/>
      <c r="C21" s="14" t="s">
        <v>98</v>
      </c>
      <c r="D21" s="14" t="s">
        <v>96</v>
      </c>
      <c r="E21" s="15" t="s">
        <v>1</v>
      </c>
      <c r="F21" s="15" t="s">
        <v>97</v>
      </c>
      <c r="G21" s="59">
        <v>3468</v>
      </c>
      <c r="H21" s="15">
        <v>5</v>
      </c>
      <c r="I21" s="60">
        <v>0.14000000000000001</v>
      </c>
      <c r="J21" s="56">
        <v>321.8</v>
      </c>
    </row>
    <row r="22" spans="1:10" x14ac:dyDescent="0.25">
      <c r="A22" s="104">
        <v>19</v>
      </c>
      <c r="B22" s="105"/>
      <c r="C22" s="43" t="s">
        <v>4</v>
      </c>
      <c r="D22" s="44" t="s">
        <v>49</v>
      </c>
      <c r="E22" s="112" t="s">
        <v>23</v>
      </c>
      <c r="F22" s="45" t="s">
        <v>0</v>
      </c>
      <c r="G22" s="113">
        <v>3462</v>
      </c>
      <c r="H22" s="112">
        <v>5</v>
      </c>
      <c r="I22" s="114">
        <v>0.14399999999999999</v>
      </c>
      <c r="J22" s="115">
        <v>321.2</v>
      </c>
    </row>
    <row r="23" spans="1:10" ht="15.75" thickBot="1" x14ac:dyDescent="0.3">
      <c r="A23" s="121">
        <v>20</v>
      </c>
      <c r="B23" s="122"/>
      <c r="C23" s="123" t="s">
        <v>99</v>
      </c>
      <c r="D23" s="123" t="s">
        <v>110</v>
      </c>
      <c r="E23" s="124" t="s">
        <v>2</v>
      </c>
      <c r="F23" s="124" t="s">
        <v>97</v>
      </c>
      <c r="G23" s="125">
        <v>3331</v>
      </c>
      <c r="H23" s="124">
        <v>3</v>
      </c>
      <c r="I23" s="126">
        <v>0.09</v>
      </c>
      <c r="J23" s="127">
        <v>318.10000000000002</v>
      </c>
    </row>
    <row r="24" spans="1:10" x14ac:dyDescent="0.25">
      <c r="A24" s="128">
        <v>21</v>
      </c>
      <c r="B24" s="129"/>
      <c r="C24" s="130" t="s">
        <v>12</v>
      </c>
      <c r="D24" s="131" t="s">
        <v>13</v>
      </c>
      <c r="E24" s="132" t="s">
        <v>1</v>
      </c>
      <c r="F24" s="132" t="s">
        <v>18</v>
      </c>
      <c r="G24" s="132">
        <v>3330</v>
      </c>
      <c r="H24" s="132">
        <v>3</v>
      </c>
      <c r="I24" s="133">
        <v>0.09</v>
      </c>
      <c r="J24" s="134">
        <v>318</v>
      </c>
    </row>
    <row r="25" spans="1:10" x14ac:dyDescent="0.25">
      <c r="A25" s="135">
        <v>22</v>
      </c>
      <c r="B25" s="136"/>
      <c r="C25" s="137" t="s">
        <v>52</v>
      </c>
      <c r="D25" s="138" t="s">
        <v>53</v>
      </c>
      <c r="E25" s="139" t="s">
        <v>7</v>
      </c>
      <c r="F25" s="140" t="s">
        <v>0</v>
      </c>
      <c r="G25" s="141">
        <v>3197</v>
      </c>
      <c r="H25" s="139">
        <v>2</v>
      </c>
      <c r="I25" s="142">
        <v>6.3E-2</v>
      </c>
      <c r="J25" s="143">
        <v>309.7</v>
      </c>
    </row>
    <row r="26" spans="1:10" x14ac:dyDescent="0.25">
      <c r="A26" s="8">
        <v>23</v>
      </c>
      <c r="B26" s="46"/>
      <c r="C26" s="3" t="s">
        <v>100</v>
      </c>
      <c r="D26" s="3" t="s">
        <v>106</v>
      </c>
      <c r="E26" s="2" t="s">
        <v>2</v>
      </c>
      <c r="F26" s="2" t="s">
        <v>97</v>
      </c>
      <c r="G26" s="55">
        <v>3161</v>
      </c>
      <c r="H26" s="2">
        <v>2</v>
      </c>
      <c r="I26" s="5">
        <v>0.06</v>
      </c>
      <c r="J26" s="28">
        <v>306.10000000000002</v>
      </c>
    </row>
    <row r="27" spans="1:10" x14ac:dyDescent="0.25">
      <c r="A27" s="8">
        <v>24</v>
      </c>
      <c r="B27" s="46"/>
      <c r="C27" s="61" t="s">
        <v>111</v>
      </c>
      <c r="D27" s="26" t="s">
        <v>139</v>
      </c>
      <c r="E27" s="62" t="s">
        <v>2</v>
      </c>
      <c r="F27" s="2" t="s">
        <v>142</v>
      </c>
      <c r="G27" s="55">
        <v>3244</v>
      </c>
      <c r="H27" s="62">
        <v>4</v>
      </c>
      <c r="I27" s="63">
        <f>ROUNDDOWN((H27*100)/G27,2)</f>
        <v>0.12</v>
      </c>
      <c r="J27" s="28">
        <f>(G27-H27*50)/10</f>
        <v>304.39999999999998</v>
      </c>
    </row>
    <row r="28" spans="1:10" x14ac:dyDescent="0.25">
      <c r="A28" s="8">
        <v>25</v>
      </c>
      <c r="B28" s="46"/>
      <c r="C28" s="3" t="s">
        <v>101</v>
      </c>
      <c r="D28" s="3" t="s">
        <v>96</v>
      </c>
      <c r="E28" s="2" t="s">
        <v>1</v>
      </c>
      <c r="F28" s="2" t="s">
        <v>97</v>
      </c>
      <c r="G28" s="55">
        <v>3137</v>
      </c>
      <c r="H28" s="2">
        <v>2</v>
      </c>
      <c r="I28" s="5">
        <v>0.06</v>
      </c>
      <c r="J28" s="28">
        <v>303.7</v>
      </c>
    </row>
    <row r="29" spans="1:10" x14ac:dyDescent="0.25">
      <c r="A29" s="8">
        <v>26</v>
      </c>
      <c r="B29" s="46"/>
      <c r="C29" s="3" t="s">
        <v>39</v>
      </c>
      <c r="D29" s="26" t="s">
        <v>9</v>
      </c>
      <c r="E29" s="2"/>
      <c r="F29" s="2" t="s">
        <v>18</v>
      </c>
      <c r="G29" s="2">
        <v>3008</v>
      </c>
      <c r="H29" s="2">
        <v>0</v>
      </c>
      <c r="I29" s="27">
        <v>0</v>
      </c>
      <c r="J29" s="28">
        <v>300.8</v>
      </c>
    </row>
    <row r="30" spans="1:10" x14ac:dyDescent="0.25">
      <c r="A30" s="8">
        <v>27</v>
      </c>
      <c r="B30" s="46"/>
      <c r="C30" s="33" t="s">
        <v>6</v>
      </c>
      <c r="D30" s="29" t="s">
        <v>51</v>
      </c>
      <c r="E30" s="30" t="s">
        <v>1</v>
      </c>
      <c r="F30" s="31" t="s">
        <v>0</v>
      </c>
      <c r="G30" s="32">
        <v>3091</v>
      </c>
      <c r="H30" s="30">
        <v>2</v>
      </c>
      <c r="I30" s="52">
        <v>6.5000000000000002E-2</v>
      </c>
      <c r="J30" s="53">
        <v>299.10000000000002</v>
      </c>
    </row>
    <row r="31" spans="1:10" x14ac:dyDescent="0.25">
      <c r="A31" s="8">
        <v>28</v>
      </c>
      <c r="B31" s="46"/>
      <c r="C31" s="89" t="s">
        <v>157</v>
      </c>
      <c r="D31" s="89" t="s">
        <v>167</v>
      </c>
      <c r="E31" s="90" t="s">
        <v>2</v>
      </c>
      <c r="F31" s="46" t="s">
        <v>155</v>
      </c>
      <c r="G31" s="91">
        <v>3338</v>
      </c>
      <c r="H31" s="90">
        <v>7</v>
      </c>
      <c r="I31" s="92">
        <f>ROUNDDOWN((H31*100)/G31,2)</f>
        <v>0.2</v>
      </c>
      <c r="J31" s="98">
        <f>(G31-H31*50)/10</f>
        <v>298.8</v>
      </c>
    </row>
    <row r="32" spans="1:10" x14ac:dyDescent="0.25">
      <c r="A32" s="8">
        <v>29</v>
      </c>
      <c r="B32" s="46"/>
      <c r="C32" s="3" t="s">
        <v>102</v>
      </c>
      <c r="D32" s="54" t="s">
        <v>107</v>
      </c>
      <c r="E32" s="2" t="s">
        <v>2</v>
      </c>
      <c r="F32" s="2" t="s">
        <v>97</v>
      </c>
      <c r="G32" s="55">
        <v>3087</v>
      </c>
      <c r="H32" s="2">
        <v>2</v>
      </c>
      <c r="I32" s="5">
        <v>0.06</v>
      </c>
      <c r="J32" s="28">
        <v>298.7</v>
      </c>
    </row>
    <row r="33" spans="1:10" x14ac:dyDescent="0.25">
      <c r="A33" s="8">
        <v>30</v>
      </c>
      <c r="B33" s="46"/>
      <c r="C33" s="61" t="s">
        <v>112</v>
      </c>
      <c r="D33" s="26" t="s">
        <v>139</v>
      </c>
      <c r="E33" s="62" t="s">
        <v>1</v>
      </c>
      <c r="F33" s="2" t="s">
        <v>142</v>
      </c>
      <c r="G33" s="55">
        <v>3151</v>
      </c>
      <c r="H33" s="62">
        <v>4</v>
      </c>
      <c r="I33" s="63">
        <f>ROUNDDOWN((H33*100)/G33,2)</f>
        <v>0.12</v>
      </c>
      <c r="J33" s="28">
        <f>(G33-H33*50)/10</f>
        <v>295.10000000000002</v>
      </c>
    </row>
    <row r="34" spans="1:10" x14ac:dyDescent="0.25">
      <c r="A34" s="8">
        <v>31</v>
      </c>
      <c r="B34" s="46"/>
      <c r="C34" s="82" t="s">
        <v>150</v>
      </c>
      <c r="D34" s="82" t="s">
        <v>147</v>
      </c>
      <c r="E34" s="46" t="s">
        <v>1</v>
      </c>
      <c r="F34" s="46" t="s">
        <v>143</v>
      </c>
      <c r="G34" s="85">
        <v>3137</v>
      </c>
      <c r="H34" s="46">
        <v>4</v>
      </c>
      <c r="I34" s="86">
        <v>0.12</v>
      </c>
      <c r="J34" s="48">
        <v>293.7</v>
      </c>
    </row>
    <row r="35" spans="1:10" x14ac:dyDescent="0.25">
      <c r="A35" s="8">
        <v>32</v>
      </c>
      <c r="B35" s="46"/>
      <c r="C35" s="3" t="s">
        <v>103</v>
      </c>
      <c r="D35" s="3" t="s">
        <v>108</v>
      </c>
      <c r="E35" s="2" t="s">
        <v>7</v>
      </c>
      <c r="F35" s="2" t="s">
        <v>97</v>
      </c>
      <c r="G35" s="55">
        <v>3114</v>
      </c>
      <c r="H35" s="2">
        <v>4</v>
      </c>
      <c r="I35" s="5">
        <v>0.12</v>
      </c>
      <c r="J35" s="28">
        <v>291.39999999999998</v>
      </c>
    </row>
    <row r="36" spans="1:10" x14ac:dyDescent="0.25">
      <c r="A36" s="8">
        <v>33</v>
      </c>
      <c r="B36" s="46"/>
      <c r="C36" s="3" t="s">
        <v>104</v>
      </c>
      <c r="D36" s="54" t="s">
        <v>109</v>
      </c>
      <c r="E36" s="2" t="s">
        <v>7</v>
      </c>
      <c r="F36" s="2" t="s">
        <v>97</v>
      </c>
      <c r="G36" s="55">
        <v>3062</v>
      </c>
      <c r="H36" s="2">
        <v>3</v>
      </c>
      <c r="I36" s="5">
        <v>0.09</v>
      </c>
      <c r="J36" s="28">
        <v>291.2</v>
      </c>
    </row>
    <row r="37" spans="1:10" x14ac:dyDescent="0.25">
      <c r="A37" s="8">
        <v>34</v>
      </c>
      <c r="B37" s="46"/>
      <c r="C37" s="33" t="s">
        <v>54</v>
      </c>
      <c r="D37" s="29" t="s">
        <v>49</v>
      </c>
      <c r="E37" s="30" t="s">
        <v>7</v>
      </c>
      <c r="F37" s="31" t="s">
        <v>0</v>
      </c>
      <c r="G37" s="32">
        <v>3300</v>
      </c>
      <c r="H37" s="30">
        <v>8</v>
      </c>
      <c r="I37" s="52">
        <v>0.24199999999999999</v>
      </c>
      <c r="J37" s="53">
        <v>290</v>
      </c>
    </row>
    <row r="38" spans="1:10" x14ac:dyDescent="0.25">
      <c r="A38" s="8">
        <v>35</v>
      </c>
      <c r="B38" s="46"/>
      <c r="C38" s="82" t="s">
        <v>151</v>
      </c>
      <c r="D38" s="82" t="s">
        <v>147</v>
      </c>
      <c r="E38" s="46" t="s">
        <v>2</v>
      </c>
      <c r="F38" s="46" t="s">
        <v>143</v>
      </c>
      <c r="G38" s="85">
        <v>3093</v>
      </c>
      <c r="H38" s="46">
        <v>4</v>
      </c>
      <c r="I38" s="86">
        <v>0.12</v>
      </c>
      <c r="J38" s="48">
        <v>289.3</v>
      </c>
    </row>
    <row r="39" spans="1:10" x14ac:dyDescent="0.25">
      <c r="A39" s="8">
        <v>36</v>
      </c>
      <c r="B39" s="46"/>
      <c r="C39" s="3" t="s">
        <v>90</v>
      </c>
      <c r="D39" s="3" t="s">
        <v>93</v>
      </c>
      <c r="E39" s="2" t="s">
        <v>1</v>
      </c>
      <c r="F39" s="2" t="s">
        <v>87</v>
      </c>
      <c r="G39" s="46">
        <v>3086</v>
      </c>
      <c r="H39" s="46">
        <v>4</v>
      </c>
      <c r="I39" s="47">
        <v>0.13</v>
      </c>
      <c r="J39" s="48">
        <v>288.60000000000002</v>
      </c>
    </row>
    <row r="40" spans="1:10" x14ac:dyDescent="0.25">
      <c r="A40" s="8">
        <v>37</v>
      </c>
      <c r="B40" s="46"/>
      <c r="C40" s="3" t="s">
        <v>16</v>
      </c>
      <c r="D40" s="26" t="s">
        <v>10</v>
      </c>
      <c r="E40" s="2" t="s">
        <v>1</v>
      </c>
      <c r="F40" s="2" t="s">
        <v>18</v>
      </c>
      <c r="G40" s="2">
        <v>3207</v>
      </c>
      <c r="H40" s="2">
        <v>7</v>
      </c>
      <c r="I40" s="27">
        <v>0.218</v>
      </c>
      <c r="J40" s="28">
        <v>285.7</v>
      </c>
    </row>
    <row r="41" spans="1:10" x14ac:dyDescent="0.25">
      <c r="A41" s="8">
        <v>38</v>
      </c>
      <c r="B41" s="46"/>
      <c r="C41" s="34" t="s">
        <v>60</v>
      </c>
      <c r="D41" s="34" t="s">
        <v>20</v>
      </c>
      <c r="E41" s="35" t="s">
        <v>1</v>
      </c>
      <c r="F41" s="2" t="s">
        <v>21</v>
      </c>
      <c r="G41" s="35">
        <v>3091</v>
      </c>
      <c r="H41" s="35">
        <v>5</v>
      </c>
      <c r="I41" s="36">
        <f>(H41*100)/G41</f>
        <v>0.16175994823681655</v>
      </c>
      <c r="J41" s="37">
        <f>(G41-(H41*50))/10</f>
        <v>284.10000000000002</v>
      </c>
    </row>
    <row r="42" spans="1:10" x14ac:dyDescent="0.25">
      <c r="A42" s="8">
        <v>39</v>
      </c>
      <c r="B42" s="46"/>
      <c r="C42" s="89" t="s">
        <v>162</v>
      </c>
      <c r="D42" s="89" t="s">
        <v>170</v>
      </c>
      <c r="E42" s="90" t="s">
        <v>15</v>
      </c>
      <c r="F42" s="46" t="s">
        <v>155</v>
      </c>
      <c r="G42" s="91">
        <v>3382</v>
      </c>
      <c r="H42" s="90">
        <v>11</v>
      </c>
      <c r="I42" s="92">
        <f>ROUNDDOWN((H42*100)/G42,2)</f>
        <v>0.32</v>
      </c>
      <c r="J42" s="98">
        <f>(G42-H42*50)/10</f>
        <v>283.2</v>
      </c>
    </row>
    <row r="43" spans="1:10" x14ac:dyDescent="0.25">
      <c r="A43" s="8">
        <v>40</v>
      </c>
      <c r="B43" s="46"/>
      <c r="C43" s="33" t="s">
        <v>55</v>
      </c>
      <c r="D43" s="29" t="s">
        <v>56</v>
      </c>
      <c r="E43" s="30" t="s">
        <v>2</v>
      </c>
      <c r="F43" s="31" t="s">
        <v>0</v>
      </c>
      <c r="G43" s="32">
        <v>2930</v>
      </c>
      <c r="H43" s="30">
        <v>2</v>
      </c>
      <c r="I43" s="52">
        <v>6.8000000000000005E-2</v>
      </c>
      <c r="J43" s="53">
        <v>283</v>
      </c>
    </row>
    <row r="44" spans="1:10" x14ac:dyDescent="0.25">
      <c r="A44" s="8">
        <v>41</v>
      </c>
      <c r="B44" s="46"/>
      <c r="C44" s="3" t="s">
        <v>17</v>
      </c>
      <c r="D44" s="26" t="s">
        <v>13</v>
      </c>
      <c r="E44" s="2" t="s">
        <v>2</v>
      </c>
      <c r="F44" s="2" t="s">
        <v>18</v>
      </c>
      <c r="G44" s="2">
        <v>2923</v>
      </c>
      <c r="H44" s="2">
        <v>2</v>
      </c>
      <c r="I44" s="27">
        <v>6.8000000000000005E-2</v>
      </c>
      <c r="J44" s="28">
        <v>282.3</v>
      </c>
    </row>
    <row r="45" spans="1:10" x14ac:dyDescent="0.25">
      <c r="A45" s="8">
        <v>42</v>
      </c>
      <c r="B45" s="46"/>
      <c r="C45" s="3" t="s">
        <v>105</v>
      </c>
      <c r="D45" s="3" t="s">
        <v>108</v>
      </c>
      <c r="E45" s="2" t="s">
        <v>7</v>
      </c>
      <c r="F45" s="2" t="s">
        <v>97</v>
      </c>
      <c r="G45" s="55">
        <v>2973</v>
      </c>
      <c r="H45" s="2">
        <v>3</v>
      </c>
      <c r="I45" s="5">
        <v>0.1</v>
      </c>
      <c r="J45" s="28">
        <v>282.3</v>
      </c>
    </row>
    <row r="46" spans="1:10" x14ac:dyDescent="0.25">
      <c r="A46" s="8">
        <v>43</v>
      </c>
      <c r="B46" s="46"/>
      <c r="C46" s="34" t="s">
        <v>61</v>
      </c>
      <c r="D46" s="34" t="s">
        <v>22</v>
      </c>
      <c r="E46" s="35" t="s">
        <v>2</v>
      </c>
      <c r="F46" s="2" t="s">
        <v>21</v>
      </c>
      <c r="G46" s="35">
        <v>2917</v>
      </c>
      <c r="H46" s="35">
        <v>2</v>
      </c>
      <c r="I46" s="36">
        <f>(H46*100)/G46</f>
        <v>6.8563592732259176E-2</v>
      </c>
      <c r="J46" s="37">
        <f>(G46-(H46*50))/10</f>
        <v>281.7</v>
      </c>
    </row>
    <row r="47" spans="1:10" x14ac:dyDescent="0.25">
      <c r="A47" s="8">
        <v>44</v>
      </c>
      <c r="B47" s="46"/>
      <c r="C47" s="34" t="s">
        <v>62</v>
      </c>
      <c r="D47" s="34" t="s">
        <v>83</v>
      </c>
      <c r="E47" s="35" t="s">
        <v>7</v>
      </c>
      <c r="F47" s="2" t="s">
        <v>21</v>
      </c>
      <c r="G47" s="35">
        <v>2920</v>
      </c>
      <c r="H47" s="35">
        <v>3</v>
      </c>
      <c r="I47" s="36">
        <f>(H47*100)/G47</f>
        <v>0.10273972602739725</v>
      </c>
      <c r="J47" s="37">
        <f>(G47-(H47*50))/10</f>
        <v>277</v>
      </c>
    </row>
    <row r="48" spans="1:10" x14ac:dyDescent="0.25">
      <c r="A48" s="8">
        <v>45</v>
      </c>
      <c r="B48" s="46"/>
      <c r="C48" s="34" t="s">
        <v>63</v>
      </c>
      <c r="D48" s="34" t="s">
        <v>22</v>
      </c>
      <c r="E48" s="35" t="s">
        <v>7</v>
      </c>
      <c r="F48" s="2" t="s">
        <v>21</v>
      </c>
      <c r="G48" s="35">
        <v>3010</v>
      </c>
      <c r="H48" s="35">
        <v>5</v>
      </c>
      <c r="I48" s="36">
        <f>(H48*100)/G48</f>
        <v>0.16611295681063123</v>
      </c>
      <c r="J48" s="37">
        <f>(G48-(H48*50))/10</f>
        <v>276</v>
      </c>
    </row>
    <row r="49" spans="1:10" x14ac:dyDescent="0.25">
      <c r="A49" s="8">
        <v>46</v>
      </c>
      <c r="B49" s="46"/>
      <c r="C49" s="89" t="s">
        <v>158</v>
      </c>
      <c r="D49" s="89" t="s">
        <v>168</v>
      </c>
      <c r="E49" s="90" t="s">
        <v>2</v>
      </c>
      <c r="F49" s="46" t="s">
        <v>155</v>
      </c>
      <c r="G49" s="91">
        <v>2807</v>
      </c>
      <c r="H49" s="90">
        <v>1</v>
      </c>
      <c r="I49" s="92">
        <f>ROUNDDOWN((H49*100)/G49,2)</f>
        <v>0.03</v>
      </c>
      <c r="J49" s="98">
        <f>(G49-H49*50)/10</f>
        <v>275.7</v>
      </c>
    </row>
    <row r="50" spans="1:10" x14ac:dyDescent="0.25">
      <c r="A50" s="8">
        <v>47</v>
      </c>
      <c r="B50" s="46"/>
      <c r="C50" s="3" t="s">
        <v>91</v>
      </c>
      <c r="D50" s="3" t="s">
        <v>93</v>
      </c>
      <c r="E50" s="2" t="s">
        <v>1</v>
      </c>
      <c r="F50" s="2" t="s">
        <v>87</v>
      </c>
      <c r="G50" s="46">
        <v>2904</v>
      </c>
      <c r="H50" s="46">
        <v>3</v>
      </c>
      <c r="I50" s="47">
        <v>0.10299999999999999</v>
      </c>
      <c r="J50" s="48">
        <v>275.39999999999998</v>
      </c>
    </row>
    <row r="51" spans="1:10" x14ac:dyDescent="0.25">
      <c r="A51" s="8">
        <v>48</v>
      </c>
      <c r="B51" s="46"/>
      <c r="C51" s="82" t="s">
        <v>152</v>
      </c>
      <c r="D51" s="82" t="s">
        <v>146</v>
      </c>
      <c r="E51" s="46" t="s">
        <v>7</v>
      </c>
      <c r="F51" s="46" t="s">
        <v>143</v>
      </c>
      <c r="G51" s="85">
        <v>3097</v>
      </c>
      <c r="H51" s="46">
        <v>7</v>
      </c>
      <c r="I51" s="86">
        <v>0.22</v>
      </c>
      <c r="J51" s="48">
        <v>274.7</v>
      </c>
    </row>
    <row r="52" spans="1:10" x14ac:dyDescent="0.25">
      <c r="A52" s="8">
        <v>49</v>
      </c>
      <c r="B52" s="46"/>
      <c r="C52" s="33" t="s">
        <v>57</v>
      </c>
      <c r="D52" s="29" t="s">
        <v>51</v>
      </c>
      <c r="E52" s="30" t="s">
        <v>1</v>
      </c>
      <c r="F52" s="31" t="s">
        <v>0</v>
      </c>
      <c r="G52" s="32">
        <v>2888</v>
      </c>
      <c r="H52" s="30">
        <v>3</v>
      </c>
      <c r="I52" s="52">
        <v>0.104</v>
      </c>
      <c r="J52" s="53">
        <v>273.8</v>
      </c>
    </row>
    <row r="53" spans="1:10" x14ac:dyDescent="0.25">
      <c r="A53" s="8">
        <v>50</v>
      </c>
      <c r="B53" s="46"/>
      <c r="C53" s="61" t="s">
        <v>113</v>
      </c>
      <c r="D53" s="26" t="s">
        <v>140</v>
      </c>
      <c r="E53" s="62" t="s">
        <v>1</v>
      </c>
      <c r="F53" s="2" t="s">
        <v>142</v>
      </c>
      <c r="G53" s="55">
        <v>2766</v>
      </c>
      <c r="H53" s="62">
        <v>1</v>
      </c>
      <c r="I53" s="63">
        <v>0.04</v>
      </c>
      <c r="J53" s="28">
        <v>271.60000000000002</v>
      </c>
    </row>
    <row r="54" spans="1:10" ht="30" x14ac:dyDescent="0.25">
      <c r="A54" s="8">
        <v>51</v>
      </c>
      <c r="B54" s="46"/>
      <c r="C54" s="61" t="s">
        <v>114</v>
      </c>
      <c r="D54" s="26" t="s">
        <v>141</v>
      </c>
      <c r="E54" s="62" t="s">
        <v>2</v>
      </c>
      <c r="F54" s="2" t="s">
        <v>142</v>
      </c>
      <c r="G54" s="55">
        <v>3016</v>
      </c>
      <c r="H54" s="62">
        <v>6</v>
      </c>
      <c r="I54" s="63">
        <f>ROUNDDOWN((H54*100)/G54,2)</f>
        <v>0.19</v>
      </c>
      <c r="J54" s="28">
        <f>(G54-H54*50)/10</f>
        <v>271.60000000000002</v>
      </c>
    </row>
    <row r="55" spans="1:10" ht="30" x14ac:dyDescent="0.25">
      <c r="A55" s="8">
        <v>52</v>
      </c>
      <c r="B55" s="46"/>
      <c r="C55" s="61" t="s">
        <v>115</v>
      </c>
      <c r="D55" s="26" t="s">
        <v>141</v>
      </c>
      <c r="E55" s="62" t="s">
        <v>2</v>
      </c>
      <c r="F55" s="2" t="s">
        <v>142</v>
      </c>
      <c r="G55" s="55">
        <v>3062</v>
      </c>
      <c r="H55" s="62">
        <v>7</v>
      </c>
      <c r="I55" s="63">
        <f>ROUNDDOWN((H55*100)/G55,2)</f>
        <v>0.22</v>
      </c>
      <c r="J55" s="28">
        <f>(G55-H55*50)/10</f>
        <v>271.2</v>
      </c>
    </row>
    <row r="56" spans="1:10" x14ac:dyDescent="0.25">
      <c r="A56" s="8">
        <v>53</v>
      </c>
      <c r="B56" s="46"/>
      <c r="C56" s="3" t="s">
        <v>92</v>
      </c>
      <c r="D56" s="3" t="s">
        <v>94</v>
      </c>
      <c r="E56" s="2" t="s">
        <v>1</v>
      </c>
      <c r="F56" s="2" t="s">
        <v>87</v>
      </c>
      <c r="G56" s="46">
        <v>2811</v>
      </c>
      <c r="H56" s="46">
        <v>2</v>
      </c>
      <c r="I56" s="47">
        <v>7.0999999999999994E-2</v>
      </c>
      <c r="J56" s="48">
        <v>271.10000000000002</v>
      </c>
    </row>
    <row r="57" spans="1:10" x14ac:dyDescent="0.25">
      <c r="A57" s="8">
        <v>54</v>
      </c>
      <c r="B57" s="46"/>
      <c r="C57" s="61" t="s">
        <v>116</v>
      </c>
      <c r="D57" s="26" t="s">
        <v>140</v>
      </c>
      <c r="E57" s="62" t="s">
        <v>1</v>
      </c>
      <c r="F57" s="2" t="s">
        <v>142</v>
      </c>
      <c r="G57" s="55">
        <v>2897</v>
      </c>
      <c r="H57" s="2">
        <v>4</v>
      </c>
      <c r="I57" s="63">
        <f>ROUNDDOWN((H57*100)/G57,2)</f>
        <v>0.13</v>
      </c>
      <c r="J57" s="28">
        <f>(G57-H57*50)/10</f>
        <v>269.7</v>
      </c>
    </row>
    <row r="58" spans="1:10" x14ac:dyDescent="0.25">
      <c r="A58" s="8">
        <v>55</v>
      </c>
      <c r="B58" s="46"/>
      <c r="C58" s="61" t="s">
        <v>117</v>
      </c>
      <c r="D58" s="26" t="s">
        <v>140</v>
      </c>
      <c r="E58" s="62" t="s">
        <v>2</v>
      </c>
      <c r="F58" s="2" t="s">
        <v>142</v>
      </c>
      <c r="G58" s="55">
        <v>2747</v>
      </c>
      <c r="H58" s="2">
        <v>2</v>
      </c>
      <c r="I58" s="63">
        <f>ROUNDDOWN((H58*100)/G58,2)</f>
        <v>7.0000000000000007E-2</v>
      </c>
      <c r="J58" s="28">
        <f>(G58-H58*50)/10</f>
        <v>264.7</v>
      </c>
    </row>
    <row r="59" spans="1:10" x14ac:dyDescent="0.25">
      <c r="A59" s="8">
        <v>56</v>
      </c>
      <c r="B59" s="46"/>
      <c r="C59" s="34" t="s">
        <v>64</v>
      </c>
      <c r="D59" s="34" t="s">
        <v>24</v>
      </c>
      <c r="E59" s="35" t="s">
        <v>2</v>
      </c>
      <c r="F59" s="2" t="s">
        <v>21</v>
      </c>
      <c r="G59" s="35">
        <v>2614</v>
      </c>
      <c r="H59" s="35">
        <v>0</v>
      </c>
      <c r="I59" s="36">
        <f>(H59*100)/G59</f>
        <v>0</v>
      </c>
      <c r="J59" s="37">
        <f>(G59-(H59*50))/10</f>
        <v>261.39999999999998</v>
      </c>
    </row>
    <row r="60" spans="1:10" x14ac:dyDescent="0.25">
      <c r="A60" s="8">
        <v>57</v>
      </c>
      <c r="B60" s="46"/>
      <c r="C60" s="34" t="s">
        <v>65</v>
      </c>
      <c r="D60" s="34" t="s">
        <v>84</v>
      </c>
      <c r="E60" s="35" t="s">
        <v>2</v>
      </c>
      <c r="F60" s="2" t="s">
        <v>21</v>
      </c>
      <c r="G60" s="35">
        <v>2650</v>
      </c>
      <c r="H60" s="35">
        <v>1</v>
      </c>
      <c r="I60" s="36">
        <f>(H60*100)/G60</f>
        <v>3.7735849056603772E-2</v>
      </c>
      <c r="J60" s="37">
        <f>(G60-(H60*50))/10</f>
        <v>260</v>
      </c>
    </row>
    <row r="61" spans="1:10" x14ac:dyDescent="0.25">
      <c r="A61" s="8">
        <v>58</v>
      </c>
      <c r="B61" s="46"/>
      <c r="C61" s="3" t="s">
        <v>40</v>
      </c>
      <c r="D61" s="26" t="s">
        <v>10</v>
      </c>
      <c r="E61" s="2" t="s">
        <v>2</v>
      </c>
      <c r="F61" s="2" t="s">
        <v>18</v>
      </c>
      <c r="G61" s="2">
        <v>2932</v>
      </c>
      <c r="H61" s="2">
        <v>7</v>
      </c>
      <c r="I61" s="27">
        <v>0.23899999999999999</v>
      </c>
      <c r="J61" s="28">
        <v>258.2</v>
      </c>
    </row>
    <row r="62" spans="1:10" x14ac:dyDescent="0.25">
      <c r="A62" s="8">
        <v>59</v>
      </c>
      <c r="B62" s="46"/>
      <c r="C62" s="3" t="s">
        <v>41</v>
      </c>
      <c r="D62" s="26" t="s">
        <v>10</v>
      </c>
      <c r="E62" s="2" t="s">
        <v>1</v>
      </c>
      <c r="F62" s="2" t="s">
        <v>18</v>
      </c>
      <c r="G62" s="2">
        <v>2676</v>
      </c>
      <c r="H62" s="2">
        <v>2</v>
      </c>
      <c r="I62" s="27">
        <v>7.4999999999999997E-2</v>
      </c>
      <c r="J62" s="28">
        <v>257.60000000000002</v>
      </c>
    </row>
    <row r="63" spans="1:10" x14ac:dyDescent="0.25">
      <c r="A63" s="8">
        <v>60</v>
      </c>
      <c r="B63" s="46"/>
      <c r="C63" s="34" t="s">
        <v>66</v>
      </c>
      <c r="D63" s="34" t="s">
        <v>20</v>
      </c>
      <c r="E63" s="35" t="s">
        <v>7</v>
      </c>
      <c r="F63" s="2" t="s">
        <v>21</v>
      </c>
      <c r="G63" s="35">
        <v>2570</v>
      </c>
      <c r="H63" s="35">
        <v>0</v>
      </c>
      <c r="I63" s="36">
        <f>(H63*100)/G63</f>
        <v>0</v>
      </c>
      <c r="J63" s="37">
        <f>(G63-(H63*50))/10</f>
        <v>257</v>
      </c>
    </row>
    <row r="64" spans="1:10" x14ac:dyDescent="0.25">
      <c r="A64" s="8">
        <v>61</v>
      </c>
      <c r="B64" s="46"/>
      <c r="C64" s="61" t="s">
        <v>118</v>
      </c>
      <c r="D64" s="26" t="s">
        <v>135</v>
      </c>
      <c r="E64" s="62">
        <v>2</v>
      </c>
      <c r="F64" s="2" t="s">
        <v>142</v>
      </c>
      <c r="G64" s="55">
        <v>2769</v>
      </c>
      <c r="H64" s="2">
        <v>4</v>
      </c>
      <c r="I64" s="63">
        <f>ROUNDDOWN((H64*100)/G64,2)</f>
        <v>0.14000000000000001</v>
      </c>
      <c r="J64" s="28">
        <f>(G64-H64*50)/10</f>
        <v>256.89999999999998</v>
      </c>
    </row>
    <row r="65" spans="1:10" x14ac:dyDescent="0.25">
      <c r="A65" s="8">
        <v>62</v>
      </c>
      <c r="B65" s="46"/>
      <c r="C65" s="34" t="s">
        <v>67</v>
      </c>
      <c r="D65" s="34" t="s">
        <v>24</v>
      </c>
      <c r="E65" s="35" t="s">
        <v>23</v>
      </c>
      <c r="F65" s="2" t="s">
        <v>21</v>
      </c>
      <c r="G65" s="35">
        <v>2554</v>
      </c>
      <c r="H65" s="35">
        <v>0</v>
      </c>
      <c r="I65" s="36">
        <f>(H65*100)/G65</f>
        <v>0</v>
      </c>
      <c r="J65" s="37">
        <f>(G65-(H65*50))/10</f>
        <v>255.4</v>
      </c>
    </row>
    <row r="66" spans="1:10" x14ac:dyDescent="0.25">
      <c r="A66" s="8">
        <v>63</v>
      </c>
      <c r="B66" s="46"/>
      <c r="C66" s="89" t="s">
        <v>165</v>
      </c>
      <c r="D66" s="89" t="s">
        <v>167</v>
      </c>
      <c r="E66" s="90" t="s">
        <v>171</v>
      </c>
      <c r="F66" s="46" t="s">
        <v>155</v>
      </c>
      <c r="G66" s="91">
        <v>3100</v>
      </c>
      <c r="H66" s="90">
        <v>11</v>
      </c>
      <c r="I66" s="92">
        <f>ROUNDDOWN((H66*100)/G66,2)</f>
        <v>0.35</v>
      </c>
      <c r="J66" s="98">
        <f>(G66-H66*50)/10</f>
        <v>255</v>
      </c>
    </row>
    <row r="67" spans="1:10" x14ac:dyDescent="0.25">
      <c r="A67" s="8">
        <v>64</v>
      </c>
      <c r="B67" s="46"/>
      <c r="C67" s="61" t="s">
        <v>119</v>
      </c>
      <c r="D67" s="26" t="s">
        <v>140</v>
      </c>
      <c r="E67" s="62" t="s">
        <v>7</v>
      </c>
      <c r="F67" s="2" t="s">
        <v>142</v>
      </c>
      <c r="G67" s="55">
        <v>2552</v>
      </c>
      <c r="H67" s="62">
        <v>1</v>
      </c>
      <c r="I67" s="63">
        <f>ROUNDDOWN((H67*100)/G67,2)</f>
        <v>0.03</v>
      </c>
      <c r="J67" s="28">
        <f>(G67-H67*50)/10</f>
        <v>250.2</v>
      </c>
    </row>
    <row r="68" spans="1:10" x14ac:dyDescent="0.25">
      <c r="A68" s="8">
        <v>65</v>
      </c>
      <c r="B68" s="46"/>
      <c r="C68" s="34" t="s">
        <v>68</v>
      </c>
      <c r="D68" s="34" t="s">
        <v>20</v>
      </c>
      <c r="E68" s="35" t="s">
        <v>2</v>
      </c>
      <c r="F68" s="2" t="s">
        <v>21</v>
      </c>
      <c r="G68" s="35">
        <v>2644</v>
      </c>
      <c r="H68" s="35">
        <v>4</v>
      </c>
      <c r="I68" s="36">
        <f>(H68*100)/G68</f>
        <v>0.15128593040847202</v>
      </c>
      <c r="J68" s="37">
        <f>(G68-(H68*50))/10</f>
        <v>244.4</v>
      </c>
    </row>
    <row r="69" spans="1:10" x14ac:dyDescent="0.25">
      <c r="A69" s="8">
        <v>66</v>
      </c>
      <c r="B69" s="46"/>
      <c r="C69" s="61" t="s">
        <v>120</v>
      </c>
      <c r="D69" s="26" t="s">
        <v>140</v>
      </c>
      <c r="E69" s="62" t="s">
        <v>1</v>
      </c>
      <c r="F69" s="2" t="s">
        <v>142</v>
      </c>
      <c r="G69" s="55">
        <v>2591</v>
      </c>
      <c r="H69" s="2">
        <v>3</v>
      </c>
      <c r="I69" s="63">
        <f>ROUNDDOWN((H69*100)/G69,2)</f>
        <v>0.11</v>
      </c>
      <c r="J69" s="28">
        <f>(G69-H69*50)/10</f>
        <v>244.1</v>
      </c>
    </row>
    <row r="70" spans="1:10" x14ac:dyDescent="0.25">
      <c r="A70" s="8">
        <v>67</v>
      </c>
      <c r="B70" s="46"/>
      <c r="C70" s="3" t="s">
        <v>42</v>
      </c>
      <c r="D70" s="26" t="s">
        <v>10</v>
      </c>
      <c r="E70" s="2" t="s">
        <v>7</v>
      </c>
      <c r="F70" s="2" t="s">
        <v>18</v>
      </c>
      <c r="G70" s="2">
        <v>2685</v>
      </c>
      <c r="H70" s="2">
        <v>5</v>
      </c>
      <c r="I70" s="27">
        <v>0.186</v>
      </c>
      <c r="J70" s="28">
        <v>243.5</v>
      </c>
    </row>
    <row r="71" spans="1:10" x14ac:dyDescent="0.25">
      <c r="A71" s="8">
        <v>68</v>
      </c>
      <c r="B71" s="46"/>
      <c r="C71" s="34" t="s">
        <v>69</v>
      </c>
      <c r="D71" s="34" t="s">
        <v>22</v>
      </c>
      <c r="E71" s="35" t="s">
        <v>2</v>
      </c>
      <c r="F71" s="2" t="s">
        <v>21</v>
      </c>
      <c r="G71" s="35">
        <v>2472</v>
      </c>
      <c r="H71" s="35">
        <v>1</v>
      </c>
      <c r="I71" s="36">
        <f>(H71*100)/G71</f>
        <v>4.0453074433656956E-2</v>
      </c>
      <c r="J71" s="37">
        <f>(G71-(H71*50))/10</f>
        <v>242.2</v>
      </c>
    </row>
    <row r="72" spans="1:10" x14ac:dyDescent="0.25">
      <c r="A72" s="8">
        <v>69</v>
      </c>
      <c r="B72" s="46"/>
      <c r="C72" s="34" t="s">
        <v>70</v>
      </c>
      <c r="D72" s="34" t="s">
        <v>20</v>
      </c>
      <c r="E72" s="35" t="s">
        <v>2</v>
      </c>
      <c r="F72" s="2" t="s">
        <v>21</v>
      </c>
      <c r="G72" s="35">
        <v>2556</v>
      </c>
      <c r="H72" s="35">
        <v>3</v>
      </c>
      <c r="I72" s="36">
        <f>(H72*100)/G72</f>
        <v>0.11737089201877934</v>
      </c>
      <c r="J72" s="37">
        <f>(G72-(H72*50))/10</f>
        <v>240.6</v>
      </c>
    </row>
    <row r="73" spans="1:10" x14ac:dyDescent="0.25">
      <c r="A73" s="8">
        <v>70</v>
      </c>
      <c r="B73" s="46"/>
      <c r="C73" s="3" t="s">
        <v>43</v>
      </c>
      <c r="D73" s="26" t="s">
        <v>13</v>
      </c>
      <c r="E73" s="2" t="s">
        <v>2</v>
      </c>
      <c r="F73" s="2" t="s">
        <v>18</v>
      </c>
      <c r="G73" s="2">
        <v>2599</v>
      </c>
      <c r="H73" s="2">
        <v>4</v>
      </c>
      <c r="I73" s="27">
        <v>0.154</v>
      </c>
      <c r="J73" s="28">
        <v>239.9</v>
      </c>
    </row>
    <row r="74" spans="1:10" x14ac:dyDescent="0.25">
      <c r="A74" s="8">
        <v>71</v>
      </c>
      <c r="B74" s="46"/>
      <c r="C74" s="34" t="s">
        <v>71</v>
      </c>
      <c r="D74" s="34" t="s">
        <v>85</v>
      </c>
      <c r="E74" s="35" t="s">
        <v>23</v>
      </c>
      <c r="F74" s="2" t="s">
        <v>21</v>
      </c>
      <c r="G74" s="35">
        <v>2496</v>
      </c>
      <c r="H74" s="35">
        <v>2</v>
      </c>
      <c r="I74" s="36">
        <f>(H74*100)/G74</f>
        <v>8.0128205128205135E-2</v>
      </c>
      <c r="J74" s="37">
        <f>(G74-(H74*50))/10</f>
        <v>239.6</v>
      </c>
    </row>
    <row r="75" spans="1:10" x14ac:dyDescent="0.25">
      <c r="A75" s="8">
        <v>72</v>
      </c>
      <c r="B75" s="46"/>
      <c r="C75" s="34" t="s">
        <v>72</v>
      </c>
      <c r="D75" s="34" t="s">
        <v>22</v>
      </c>
      <c r="E75" s="35" t="s">
        <v>1</v>
      </c>
      <c r="F75" s="2" t="s">
        <v>21</v>
      </c>
      <c r="G75" s="35">
        <v>2737</v>
      </c>
      <c r="H75" s="35">
        <v>7</v>
      </c>
      <c r="I75" s="36">
        <f>(H75*100)/G75</f>
        <v>0.25575447570332482</v>
      </c>
      <c r="J75" s="37">
        <f>(G75-(H75*50))/10</f>
        <v>238.7</v>
      </c>
    </row>
    <row r="76" spans="1:10" x14ac:dyDescent="0.25">
      <c r="A76" s="8">
        <v>73</v>
      </c>
      <c r="B76" s="46"/>
      <c r="C76" s="61" t="s">
        <v>121</v>
      </c>
      <c r="D76" s="26" t="s">
        <v>136</v>
      </c>
      <c r="E76" s="62" t="s">
        <v>1</v>
      </c>
      <c r="F76" s="2" t="s">
        <v>142</v>
      </c>
      <c r="G76" s="55">
        <v>2730</v>
      </c>
      <c r="H76" s="62">
        <v>7</v>
      </c>
      <c r="I76" s="63">
        <f>ROUNDDOWN((H76*100)/G76,2)</f>
        <v>0.25</v>
      </c>
      <c r="J76" s="28">
        <f>(G76-H76*50)/10</f>
        <v>238</v>
      </c>
    </row>
    <row r="77" spans="1:10" x14ac:dyDescent="0.25">
      <c r="A77" s="8">
        <v>74</v>
      </c>
      <c r="B77" s="46"/>
      <c r="C77" s="3" t="s">
        <v>44</v>
      </c>
      <c r="D77" s="26" t="s">
        <v>48</v>
      </c>
      <c r="E77" s="2" t="s">
        <v>2</v>
      </c>
      <c r="F77" s="2" t="s">
        <v>18</v>
      </c>
      <c r="G77" s="2">
        <v>2341</v>
      </c>
      <c r="H77" s="2">
        <v>0</v>
      </c>
      <c r="I77" s="27">
        <v>0</v>
      </c>
      <c r="J77" s="28">
        <v>234.1</v>
      </c>
    </row>
    <row r="78" spans="1:10" x14ac:dyDescent="0.25">
      <c r="A78" s="8">
        <v>75</v>
      </c>
      <c r="B78" s="46"/>
      <c r="C78" s="89" t="s">
        <v>160</v>
      </c>
      <c r="D78" s="89" t="s">
        <v>169</v>
      </c>
      <c r="E78" s="90" t="s">
        <v>2</v>
      </c>
      <c r="F78" s="46" t="s">
        <v>155</v>
      </c>
      <c r="G78" s="91">
        <v>2924</v>
      </c>
      <c r="H78" s="90">
        <v>13</v>
      </c>
      <c r="I78" s="92">
        <f>ROUNDDOWN((H78*100)/G78,2)</f>
        <v>0.44</v>
      </c>
      <c r="J78" s="98">
        <f>(G78-H78*50)/10</f>
        <v>227.4</v>
      </c>
    </row>
    <row r="79" spans="1:10" x14ac:dyDescent="0.25">
      <c r="A79" s="8">
        <v>76</v>
      </c>
      <c r="B79" s="46"/>
      <c r="C79" s="61" t="s">
        <v>122</v>
      </c>
      <c r="D79" s="26" t="s">
        <v>134</v>
      </c>
      <c r="E79" s="62" t="s">
        <v>7</v>
      </c>
      <c r="F79" s="2" t="s">
        <v>142</v>
      </c>
      <c r="G79" s="55">
        <v>2717</v>
      </c>
      <c r="H79" s="62">
        <v>9</v>
      </c>
      <c r="I79" s="63">
        <f>ROUNDDOWN((H79*100)/G79,2)</f>
        <v>0.33</v>
      </c>
      <c r="J79" s="28">
        <f>(G79-H79*50)/10</f>
        <v>226.7</v>
      </c>
    </row>
    <row r="80" spans="1:10" ht="30" x14ac:dyDescent="0.25">
      <c r="A80" s="8">
        <v>77</v>
      </c>
      <c r="B80" s="46"/>
      <c r="C80" s="61" t="s">
        <v>123</v>
      </c>
      <c r="D80" s="26" t="s">
        <v>137</v>
      </c>
      <c r="E80" s="62" t="s">
        <v>2</v>
      </c>
      <c r="F80" s="2" t="s">
        <v>142</v>
      </c>
      <c r="G80" s="55">
        <v>2441</v>
      </c>
      <c r="H80" s="62">
        <v>4</v>
      </c>
      <c r="I80" s="63">
        <f>ROUNDDOWN((H80*100)/G80,2)</f>
        <v>0.16</v>
      </c>
      <c r="J80" s="28">
        <f>(G80-H80*50)/10</f>
        <v>224.1</v>
      </c>
    </row>
    <row r="81" spans="1:10" x14ac:dyDescent="0.25">
      <c r="A81" s="8">
        <v>78</v>
      </c>
      <c r="B81" s="46"/>
      <c r="C81" s="61" t="s">
        <v>124</v>
      </c>
      <c r="D81" s="26" t="s">
        <v>140</v>
      </c>
      <c r="E81" s="62" t="s">
        <v>15</v>
      </c>
      <c r="F81" s="2" t="s">
        <v>142</v>
      </c>
      <c r="G81" s="55">
        <v>2265</v>
      </c>
      <c r="H81" s="62">
        <v>1</v>
      </c>
      <c r="I81" s="63">
        <f>ROUNDDOWN((H81*100)/G81,2)</f>
        <v>0.04</v>
      </c>
      <c r="J81" s="28">
        <f>(G81-H81*50)/10</f>
        <v>221.5</v>
      </c>
    </row>
    <row r="82" spans="1:10" x14ac:dyDescent="0.25">
      <c r="A82" s="8">
        <v>79</v>
      </c>
      <c r="B82" s="46"/>
      <c r="C82" s="34" t="s">
        <v>73</v>
      </c>
      <c r="D82" s="34" t="s">
        <v>84</v>
      </c>
      <c r="E82" s="35" t="s">
        <v>2</v>
      </c>
      <c r="F82" s="2" t="s">
        <v>21</v>
      </c>
      <c r="G82" s="35">
        <v>2399</v>
      </c>
      <c r="H82" s="35">
        <v>4</v>
      </c>
      <c r="I82" s="36">
        <f>(H82*100)/G82</f>
        <v>0.16673614005835766</v>
      </c>
      <c r="J82" s="37">
        <f>(G82-(H82*50))/10</f>
        <v>219.9</v>
      </c>
    </row>
    <row r="83" spans="1:10" x14ac:dyDescent="0.25">
      <c r="A83" s="8">
        <v>80</v>
      </c>
      <c r="B83" s="46"/>
      <c r="C83" s="3" t="s">
        <v>45</v>
      </c>
      <c r="D83" s="26" t="s">
        <v>13</v>
      </c>
      <c r="E83" s="2" t="s">
        <v>2</v>
      </c>
      <c r="F83" s="2" t="s">
        <v>18</v>
      </c>
      <c r="G83" s="2">
        <v>2247</v>
      </c>
      <c r="H83" s="2">
        <v>1</v>
      </c>
      <c r="I83" s="27">
        <v>4.4999999999999998E-2</v>
      </c>
      <c r="J83" s="28">
        <v>219.7</v>
      </c>
    </row>
    <row r="84" spans="1:10" x14ac:dyDescent="0.25">
      <c r="A84" s="8">
        <v>81</v>
      </c>
      <c r="B84" s="82"/>
      <c r="C84" s="61" t="s">
        <v>125</v>
      </c>
      <c r="D84" s="26" t="s">
        <v>140</v>
      </c>
      <c r="E84" s="62" t="s">
        <v>7</v>
      </c>
      <c r="F84" s="2" t="s">
        <v>142</v>
      </c>
      <c r="G84" s="55">
        <v>2243</v>
      </c>
      <c r="H84" s="62">
        <v>2</v>
      </c>
      <c r="I84" s="63">
        <f>ROUNDDOWN((H84*100)/G84,2)</f>
        <v>0.08</v>
      </c>
      <c r="J84" s="28">
        <f>(G84-H84*50)/10</f>
        <v>214.3</v>
      </c>
    </row>
    <row r="85" spans="1:10" x14ac:dyDescent="0.25">
      <c r="A85" s="8">
        <v>82</v>
      </c>
      <c r="B85" s="82"/>
      <c r="C85" s="61" t="s">
        <v>126</v>
      </c>
      <c r="D85" s="26" t="s">
        <v>140</v>
      </c>
      <c r="E85" s="62" t="s">
        <v>2</v>
      </c>
      <c r="F85" s="2" t="s">
        <v>142</v>
      </c>
      <c r="G85" s="55">
        <v>2490</v>
      </c>
      <c r="H85" s="2">
        <v>7</v>
      </c>
      <c r="I85" s="63">
        <f>ROUNDDOWN((H85*100)/G85,2)</f>
        <v>0.28000000000000003</v>
      </c>
      <c r="J85" s="28">
        <f>(G85-H85*50)/10</f>
        <v>214</v>
      </c>
    </row>
    <row r="86" spans="1:10" ht="30" x14ac:dyDescent="0.25">
      <c r="A86" s="8">
        <v>83</v>
      </c>
      <c r="B86" s="82"/>
      <c r="C86" s="61" t="s">
        <v>127</v>
      </c>
      <c r="D86" s="26" t="s">
        <v>141</v>
      </c>
      <c r="E86" s="62" t="s">
        <v>1</v>
      </c>
      <c r="F86" s="2" t="s">
        <v>142</v>
      </c>
      <c r="G86" s="55">
        <v>2485</v>
      </c>
      <c r="H86" s="62">
        <v>7</v>
      </c>
      <c r="I86" s="63">
        <f>ROUNDDOWN((H86*100)/G86,2)</f>
        <v>0.28000000000000003</v>
      </c>
      <c r="J86" s="28">
        <f>(G86-H86*50)/10</f>
        <v>213.5</v>
      </c>
    </row>
    <row r="87" spans="1:10" x14ac:dyDescent="0.25">
      <c r="A87" s="8">
        <v>84</v>
      </c>
      <c r="B87" s="82"/>
      <c r="C87" s="89" t="s">
        <v>159</v>
      </c>
      <c r="D87" s="89" t="s">
        <v>167</v>
      </c>
      <c r="E87" s="90" t="s">
        <v>15</v>
      </c>
      <c r="F87" s="46" t="s">
        <v>155</v>
      </c>
      <c r="G87" s="91">
        <v>2607</v>
      </c>
      <c r="H87" s="90">
        <v>11</v>
      </c>
      <c r="I87" s="92">
        <f>ROUNDDOWN((H87*100)/G87,2)</f>
        <v>0.42</v>
      </c>
      <c r="J87" s="98">
        <f>(G87-H87*50)/10</f>
        <v>205.7</v>
      </c>
    </row>
    <row r="88" spans="1:10" x14ac:dyDescent="0.25">
      <c r="A88" s="8">
        <v>85</v>
      </c>
      <c r="B88" s="82"/>
      <c r="C88" s="34" t="s">
        <v>74</v>
      </c>
      <c r="D88" s="34" t="s">
        <v>20</v>
      </c>
      <c r="E88" s="35" t="s">
        <v>7</v>
      </c>
      <c r="F88" s="2" t="s">
        <v>21</v>
      </c>
      <c r="G88" s="35">
        <v>2056</v>
      </c>
      <c r="H88" s="35">
        <v>0</v>
      </c>
      <c r="I88" s="36">
        <f>(H88*100)/G88</f>
        <v>0</v>
      </c>
      <c r="J88" s="37">
        <f>(G88-(H88*50))/10</f>
        <v>205.6</v>
      </c>
    </row>
    <row r="89" spans="1:10" x14ac:dyDescent="0.25">
      <c r="A89" s="8">
        <v>86</v>
      </c>
      <c r="B89" s="82"/>
      <c r="C89" s="61" t="s">
        <v>128</v>
      </c>
      <c r="D89" s="26" t="s">
        <v>136</v>
      </c>
      <c r="E89" s="62" t="s">
        <v>7</v>
      </c>
      <c r="F89" s="2" t="s">
        <v>142</v>
      </c>
      <c r="G89" s="55">
        <v>2199</v>
      </c>
      <c r="H89" s="2">
        <v>3</v>
      </c>
      <c r="I89" s="63">
        <f>ROUNDDOWN((H89*100)/G89,2)</f>
        <v>0.13</v>
      </c>
      <c r="J89" s="28">
        <f>(G89-H89*50)/10</f>
        <v>204.9</v>
      </c>
    </row>
    <row r="90" spans="1:10" x14ac:dyDescent="0.25">
      <c r="A90" s="8">
        <v>87</v>
      </c>
      <c r="B90" s="82"/>
      <c r="C90" s="61" t="s">
        <v>129</v>
      </c>
      <c r="D90" s="26" t="s">
        <v>140</v>
      </c>
      <c r="E90" s="62" t="s">
        <v>2</v>
      </c>
      <c r="F90" s="2" t="s">
        <v>142</v>
      </c>
      <c r="G90" s="55">
        <v>2093</v>
      </c>
      <c r="H90" s="2">
        <v>2</v>
      </c>
      <c r="I90" s="63">
        <f>ROUNDDOWN((H90*100)/G90,2)</f>
        <v>0.09</v>
      </c>
      <c r="J90" s="28">
        <f>(G90-H90*50)/10</f>
        <v>199.3</v>
      </c>
    </row>
    <row r="91" spans="1:10" x14ac:dyDescent="0.25">
      <c r="A91" s="8">
        <v>88</v>
      </c>
      <c r="B91" s="82"/>
      <c r="C91" s="3" t="s">
        <v>46</v>
      </c>
      <c r="D91" s="26" t="s">
        <v>13</v>
      </c>
      <c r="E91" s="2" t="s">
        <v>2</v>
      </c>
      <c r="F91" s="2" t="s">
        <v>18</v>
      </c>
      <c r="G91" s="2">
        <v>2121</v>
      </c>
      <c r="H91" s="2">
        <v>3</v>
      </c>
      <c r="I91" s="27">
        <v>0.14099999999999999</v>
      </c>
      <c r="J91" s="28">
        <v>197.1</v>
      </c>
    </row>
    <row r="92" spans="1:10" x14ac:dyDescent="0.25">
      <c r="A92" s="8">
        <v>89</v>
      </c>
      <c r="B92" s="82"/>
      <c r="C92" s="89" t="s">
        <v>166</v>
      </c>
      <c r="D92" s="89" t="s">
        <v>167</v>
      </c>
      <c r="E92" s="90" t="s">
        <v>172</v>
      </c>
      <c r="F92" s="46" t="s">
        <v>155</v>
      </c>
      <c r="G92" s="91">
        <v>3025</v>
      </c>
      <c r="H92" s="90">
        <v>22</v>
      </c>
      <c r="I92" s="92">
        <f>ROUNDDOWN((H92*100)/G92,2)</f>
        <v>0.72</v>
      </c>
      <c r="J92" s="98">
        <f>(G92-H92*50)/10</f>
        <v>192.5</v>
      </c>
    </row>
    <row r="93" spans="1:10" x14ac:dyDescent="0.25">
      <c r="A93" s="8">
        <v>90</v>
      </c>
      <c r="B93" s="82"/>
      <c r="C93" s="34" t="s">
        <v>75</v>
      </c>
      <c r="D93" s="34" t="s">
        <v>83</v>
      </c>
      <c r="E93" s="35" t="s">
        <v>7</v>
      </c>
      <c r="F93" s="2" t="s">
        <v>21</v>
      </c>
      <c r="G93" s="35">
        <v>2066</v>
      </c>
      <c r="H93" s="35">
        <v>3</v>
      </c>
      <c r="I93" s="36">
        <f>(H93*100)/G93</f>
        <v>0.14520813165537269</v>
      </c>
      <c r="J93" s="37">
        <f>(G93-(H93*50))/10</f>
        <v>191.6</v>
      </c>
    </row>
    <row r="94" spans="1:10" x14ac:dyDescent="0.25">
      <c r="A94" s="8">
        <v>91</v>
      </c>
      <c r="B94" s="82"/>
      <c r="C94" s="61" t="s">
        <v>130</v>
      </c>
      <c r="D94" s="26" t="s">
        <v>136</v>
      </c>
      <c r="E94" s="62" t="s">
        <v>2</v>
      </c>
      <c r="F94" s="2" t="s">
        <v>142</v>
      </c>
      <c r="G94" s="55">
        <v>2282</v>
      </c>
      <c r="H94" s="62">
        <v>8</v>
      </c>
      <c r="I94" s="63">
        <f>ROUNDDOWN((H94*100)/G94,2)</f>
        <v>0.35</v>
      </c>
      <c r="J94" s="28">
        <f>(G94-H94*50)/10</f>
        <v>188.2</v>
      </c>
    </row>
    <row r="95" spans="1:10" x14ac:dyDescent="0.25">
      <c r="A95" s="8">
        <v>92</v>
      </c>
      <c r="B95" s="82"/>
      <c r="C95" s="61" t="s">
        <v>131</v>
      </c>
      <c r="D95" s="26" t="s">
        <v>140</v>
      </c>
      <c r="E95" s="62" t="s">
        <v>15</v>
      </c>
      <c r="F95" s="2" t="s">
        <v>142</v>
      </c>
      <c r="G95" s="55">
        <v>2271</v>
      </c>
      <c r="H95" s="62">
        <v>8</v>
      </c>
      <c r="I95" s="63">
        <f>ROUNDDOWN((H95*100)/G95,2)</f>
        <v>0.35</v>
      </c>
      <c r="J95" s="28">
        <f>(G95-H95*50)/10</f>
        <v>187.1</v>
      </c>
    </row>
    <row r="96" spans="1:10" x14ac:dyDescent="0.25">
      <c r="A96" s="8">
        <v>93</v>
      </c>
      <c r="B96" s="82"/>
      <c r="C96" s="34" t="s">
        <v>76</v>
      </c>
      <c r="D96" s="34" t="s">
        <v>20</v>
      </c>
      <c r="E96" s="35" t="s">
        <v>7</v>
      </c>
      <c r="F96" s="2" t="s">
        <v>21</v>
      </c>
      <c r="G96" s="35">
        <v>2120</v>
      </c>
      <c r="H96" s="35">
        <v>6</v>
      </c>
      <c r="I96" s="36">
        <f>(H96*100)/G96</f>
        <v>0.28301886792452829</v>
      </c>
      <c r="J96" s="37">
        <f>(G96-(H96*50))/10</f>
        <v>182</v>
      </c>
    </row>
    <row r="97" spans="1:10" x14ac:dyDescent="0.25">
      <c r="A97" s="8">
        <v>94</v>
      </c>
      <c r="B97" s="82"/>
      <c r="C97" s="34" t="s">
        <v>77</v>
      </c>
      <c r="D97" s="34" t="s">
        <v>20</v>
      </c>
      <c r="E97" s="35" t="s">
        <v>7</v>
      </c>
      <c r="F97" s="2" t="s">
        <v>21</v>
      </c>
      <c r="G97" s="35">
        <v>1938</v>
      </c>
      <c r="H97" s="35">
        <v>5</v>
      </c>
      <c r="I97" s="36">
        <f>(H97*100)/G97</f>
        <v>0.25799793601651189</v>
      </c>
      <c r="J97" s="37">
        <f>(G97-(H97*50))/10</f>
        <v>168.8</v>
      </c>
    </row>
    <row r="98" spans="1:10" x14ac:dyDescent="0.25">
      <c r="A98" s="8">
        <v>95</v>
      </c>
      <c r="B98" s="82"/>
      <c r="C98" s="3" t="s">
        <v>47</v>
      </c>
      <c r="D98" s="26" t="s">
        <v>48</v>
      </c>
      <c r="E98" s="2" t="s">
        <v>2</v>
      </c>
      <c r="F98" s="2" t="s">
        <v>18</v>
      </c>
      <c r="G98" s="2">
        <v>1830</v>
      </c>
      <c r="H98" s="2">
        <v>4</v>
      </c>
      <c r="I98" s="27">
        <v>0.219</v>
      </c>
      <c r="J98" s="28">
        <v>163</v>
      </c>
    </row>
    <row r="99" spans="1:10" x14ac:dyDescent="0.25">
      <c r="A99" s="8">
        <v>96</v>
      </c>
      <c r="B99" s="82"/>
      <c r="C99" s="34" t="s">
        <v>78</v>
      </c>
      <c r="D99" s="34" t="s">
        <v>20</v>
      </c>
      <c r="E99" s="35" t="s">
        <v>15</v>
      </c>
      <c r="F99" s="2" t="s">
        <v>21</v>
      </c>
      <c r="G99" s="35">
        <v>1982</v>
      </c>
      <c r="H99" s="35">
        <v>8</v>
      </c>
      <c r="I99" s="36">
        <f>(H99*100)/G99</f>
        <v>0.40363269424823411</v>
      </c>
      <c r="J99" s="37">
        <f>(G99-(H99*50))/10</f>
        <v>158.19999999999999</v>
      </c>
    </row>
    <row r="100" spans="1:10" x14ac:dyDescent="0.25">
      <c r="A100" s="8">
        <v>97</v>
      </c>
      <c r="B100" s="82"/>
      <c r="C100" s="61" t="s">
        <v>132</v>
      </c>
      <c r="D100" s="26" t="s">
        <v>140</v>
      </c>
      <c r="E100" s="62" t="s">
        <v>15</v>
      </c>
      <c r="F100" s="2" t="s">
        <v>142</v>
      </c>
      <c r="G100" s="55">
        <v>1571</v>
      </c>
      <c r="H100" s="62">
        <v>2</v>
      </c>
      <c r="I100" s="63">
        <f>ROUNDDOWN((H100*100)/G100,2)</f>
        <v>0.12</v>
      </c>
      <c r="J100" s="28">
        <f>(G100-H100*50)/10</f>
        <v>147.1</v>
      </c>
    </row>
    <row r="101" spans="1:10" x14ac:dyDescent="0.25">
      <c r="A101" s="8">
        <v>98</v>
      </c>
      <c r="B101" s="82"/>
      <c r="C101" s="34" t="s">
        <v>79</v>
      </c>
      <c r="D101" s="34" t="s">
        <v>25</v>
      </c>
      <c r="E101" s="35" t="s">
        <v>2</v>
      </c>
      <c r="F101" s="2" t="s">
        <v>21</v>
      </c>
      <c r="G101" s="35">
        <v>1579</v>
      </c>
      <c r="H101" s="35">
        <v>6</v>
      </c>
      <c r="I101" s="36">
        <f>(H101*100)/G101</f>
        <v>0.3799873337555415</v>
      </c>
      <c r="J101" s="37">
        <f>(G101-(H101*50))/10</f>
        <v>127.9</v>
      </c>
    </row>
    <row r="102" spans="1:10" x14ac:dyDescent="0.25">
      <c r="A102" s="8">
        <v>99</v>
      </c>
      <c r="B102" s="82"/>
      <c r="C102" s="34" t="s">
        <v>80</v>
      </c>
      <c r="D102" s="34" t="s">
        <v>20</v>
      </c>
      <c r="E102" s="35" t="s">
        <v>15</v>
      </c>
      <c r="F102" s="2" t="s">
        <v>21</v>
      </c>
      <c r="G102" s="35">
        <v>1277</v>
      </c>
      <c r="H102" s="35">
        <v>2</v>
      </c>
      <c r="I102" s="36">
        <f>(H102*100)/G102</f>
        <v>0.15661707126076743</v>
      </c>
      <c r="J102" s="37">
        <f>(G102-(H102*50))/10</f>
        <v>117.7</v>
      </c>
    </row>
    <row r="103" spans="1:10" x14ac:dyDescent="0.25">
      <c r="A103" s="8">
        <v>100</v>
      </c>
      <c r="B103" s="82"/>
      <c r="C103" s="89" t="s">
        <v>163</v>
      </c>
      <c r="D103" s="89" t="s">
        <v>170</v>
      </c>
      <c r="E103" s="90" t="s">
        <v>15</v>
      </c>
      <c r="F103" s="46" t="s">
        <v>155</v>
      </c>
      <c r="G103" s="91">
        <v>1507</v>
      </c>
      <c r="H103" s="90">
        <v>7</v>
      </c>
      <c r="I103" s="92">
        <f>ROUNDDOWN((H103*100)/G103,2)</f>
        <v>0.46</v>
      </c>
      <c r="J103" s="98">
        <f>(G103-H103*50)/10</f>
        <v>115.7</v>
      </c>
    </row>
    <row r="104" spans="1:10" x14ac:dyDescent="0.25">
      <c r="A104" s="8">
        <v>101</v>
      </c>
      <c r="B104" s="82"/>
      <c r="C104" s="89" t="s">
        <v>161</v>
      </c>
      <c r="D104" s="89" t="s">
        <v>169</v>
      </c>
      <c r="E104" s="90" t="s">
        <v>7</v>
      </c>
      <c r="F104" s="46" t="s">
        <v>155</v>
      </c>
      <c r="G104" s="91">
        <v>2052</v>
      </c>
      <c r="H104" s="90">
        <v>20</v>
      </c>
      <c r="I104" s="92">
        <f>ROUNDDOWN((H104*100)/G104,2)</f>
        <v>0.97</v>
      </c>
      <c r="J104" s="98">
        <f>(G104-H104*50)/10</f>
        <v>105.2</v>
      </c>
    </row>
    <row r="105" spans="1:10" x14ac:dyDescent="0.25">
      <c r="A105" s="8">
        <v>102</v>
      </c>
      <c r="B105" s="82"/>
      <c r="C105" s="34" t="s">
        <v>81</v>
      </c>
      <c r="D105" s="34" t="s">
        <v>20</v>
      </c>
      <c r="E105" s="35" t="s">
        <v>7</v>
      </c>
      <c r="F105" s="2" t="s">
        <v>21</v>
      </c>
      <c r="G105" s="35">
        <v>1723</v>
      </c>
      <c r="H105" s="35">
        <v>14</v>
      </c>
      <c r="I105" s="36">
        <f>(H105*100)/G105</f>
        <v>0.81253627394080097</v>
      </c>
      <c r="J105" s="37">
        <f>(G105-(H105*50))/10</f>
        <v>102.3</v>
      </c>
    </row>
    <row r="106" spans="1:10" x14ac:dyDescent="0.25">
      <c r="A106" s="8">
        <v>103</v>
      </c>
      <c r="B106" s="82"/>
      <c r="C106" s="89" t="s">
        <v>164</v>
      </c>
      <c r="D106" s="89" t="s">
        <v>170</v>
      </c>
      <c r="E106" s="90" t="s">
        <v>15</v>
      </c>
      <c r="F106" s="46" t="s">
        <v>155</v>
      </c>
      <c r="G106" s="91">
        <v>1268</v>
      </c>
      <c r="H106" s="90">
        <v>6</v>
      </c>
      <c r="I106" s="92">
        <f>ROUNDDOWN((H106*100)/G106,2)</f>
        <v>0.47</v>
      </c>
      <c r="J106" s="98">
        <f>(G106-H106*50)/10</f>
        <v>96.8</v>
      </c>
    </row>
    <row r="107" spans="1:10" x14ac:dyDescent="0.25">
      <c r="A107" s="8">
        <v>104</v>
      </c>
      <c r="B107" s="82"/>
      <c r="C107" s="34" t="s">
        <v>82</v>
      </c>
      <c r="D107" s="34" t="s">
        <v>20</v>
      </c>
      <c r="E107" s="35" t="s">
        <v>2</v>
      </c>
      <c r="F107" s="2" t="s">
        <v>21</v>
      </c>
      <c r="G107" s="35">
        <v>2133</v>
      </c>
      <c r="H107" s="35">
        <v>24</v>
      </c>
      <c r="I107" s="36">
        <f>(H107*100)/G107</f>
        <v>1.1251758087201125</v>
      </c>
      <c r="J107" s="97">
        <f>(G107-(H107*50))/10</f>
        <v>93.3</v>
      </c>
    </row>
    <row r="108" spans="1:10" ht="30.75" thickBot="1" x14ac:dyDescent="0.3">
      <c r="A108" s="150">
        <v>105</v>
      </c>
      <c r="B108" s="149"/>
      <c r="C108" s="93" t="s">
        <v>133</v>
      </c>
      <c r="D108" s="87" t="s">
        <v>138</v>
      </c>
      <c r="E108" s="94" t="s">
        <v>15</v>
      </c>
      <c r="F108" s="7" t="s">
        <v>142</v>
      </c>
      <c r="G108" s="95">
        <v>879</v>
      </c>
      <c r="H108" s="7">
        <v>8</v>
      </c>
      <c r="I108" s="96">
        <f>ROUNDDOWN((H108*100)/G108,2)</f>
        <v>0.91</v>
      </c>
      <c r="J108" s="70">
        <f>(G108-H108*50)/10</f>
        <v>47.9</v>
      </c>
    </row>
  </sheetData>
  <sortState xmlns:xlrd2="http://schemas.microsoft.com/office/spreadsheetml/2017/richdata2" ref="B4:J10">
    <sortCondition descending="1" ref="J4:J10"/>
  </sortState>
  <mergeCells count="1">
    <mergeCell ref="A1:J1"/>
  </mergeCells>
  <pageMargins left="0.7" right="0.7" top="0.75" bottom="0.75" header="0.3" footer="0.3"/>
  <pageSetup paperSize="9" orientation="portrait" r:id="rId1"/>
  <ignoredErrors>
    <ignoredError sqref="I64:J64 I68:J68 I88:J1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balkovamaj@gmail.com</dc:creator>
  <cp:lastModifiedBy>Alžbeta Balková</cp:lastModifiedBy>
  <dcterms:created xsi:type="dcterms:W3CDTF">2023-02-08T13:45:27Z</dcterms:created>
  <dcterms:modified xsi:type="dcterms:W3CDTF">2024-02-08T09:06:59Z</dcterms:modified>
</cp:coreProperties>
</file>