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SCCF_new\PROJ Financna Gramotnosť 2021\001_OVB_Grafy_MapaKompetencii\"/>
    </mc:Choice>
  </mc:AlternateContent>
  <bookViews>
    <workbookView xWindow="-102" yWindow="-102" windowWidth="23257" windowHeight="11966"/>
  </bookViews>
  <sheets>
    <sheet name="Téma1" sheetId="5" r:id="rId1"/>
    <sheet name="Téma2" sheetId="6" r:id="rId2"/>
    <sheet name="Téma3" sheetId="7" r:id="rId3"/>
    <sheet name="Téma4" sheetId="8" r:id="rId4"/>
    <sheet name="Téma5" sheetId="9" r:id="rId5"/>
    <sheet name="Téma6" sheetId="10" r:id="rId6"/>
    <sheet name="+Kompetencie v 1.2" sheetId="3" r:id="rId7"/>
    <sheet name="Mapovanie činností FG +" sheetId="11"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0" l="1"/>
  <c r="H6" i="9"/>
  <c r="G6" i="8"/>
  <c r="F6" i="7"/>
  <c r="E6" i="6"/>
  <c r="D6" i="5"/>
  <c r="G3" i="8" l="1"/>
  <c r="E93" i="11" l="1"/>
  <c r="I21" i="10" l="1"/>
  <c r="I20" i="10"/>
  <c r="I19" i="10"/>
  <c r="I18" i="10"/>
  <c r="I17" i="10"/>
  <c r="I16" i="10"/>
  <c r="I15" i="10"/>
  <c r="I14" i="10"/>
  <c r="I13" i="10"/>
  <c r="I12" i="10"/>
  <c r="I11" i="10"/>
  <c r="I10" i="10"/>
  <c r="I9" i="10"/>
  <c r="I8" i="10"/>
  <c r="I7" i="10"/>
  <c r="I5" i="10"/>
  <c r="I4" i="10"/>
  <c r="I3" i="10"/>
  <c r="H21" i="9"/>
  <c r="H20" i="9"/>
  <c r="H19" i="9"/>
  <c r="H18" i="9"/>
  <c r="H17" i="9"/>
  <c r="H16" i="9"/>
  <c r="H15" i="9"/>
  <c r="H14" i="9"/>
  <c r="H13" i="9"/>
  <c r="H12" i="9"/>
  <c r="H11" i="9"/>
  <c r="H10" i="9"/>
  <c r="H9" i="9"/>
  <c r="H8" i="9"/>
  <c r="H7" i="9"/>
  <c r="H5" i="9"/>
  <c r="H4" i="9"/>
  <c r="H3" i="9"/>
  <c r="G21" i="8"/>
  <c r="G20" i="8"/>
  <c r="G19" i="8"/>
  <c r="G18" i="8"/>
  <c r="G17" i="8"/>
  <c r="G16" i="8"/>
  <c r="G15" i="8"/>
  <c r="G14" i="8"/>
  <c r="G13" i="8"/>
  <c r="G12" i="8"/>
  <c r="G11" i="8"/>
  <c r="G10" i="8"/>
  <c r="G9" i="8"/>
  <c r="G8" i="8"/>
  <c r="G7" i="8"/>
  <c r="G5" i="8"/>
  <c r="G4" i="8"/>
  <c r="F21" i="7"/>
  <c r="F20" i="7"/>
  <c r="F19" i="7"/>
  <c r="F18" i="7"/>
  <c r="F17" i="7"/>
  <c r="F16" i="7"/>
  <c r="F15" i="7"/>
  <c r="F14" i="7"/>
  <c r="F13" i="7"/>
  <c r="F12" i="7"/>
  <c r="F11" i="7"/>
  <c r="F10" i="7"/>
  <c r="F9" i="7"/>
  <c r="F8" i="7"/>
  <c r="F7" i="7"/>
  <c r="F5" i="7"/>
  <c r="F4" i="7"/>
  <c r="F3" i="7"/>
  <c r="E21" i="6"/>
  <c r="E20" i="6"/>
  <c r="E19" i="6"/>
  <c r="E18" i="6"/>
  <c r="E17" i="6"/>
  <c r="E16" i="6"/>
  <c r="E15" i="6"/>
  <c r="E14" i="6"/>
  <c r="E13" i="6"/>
  <c r="E12" i="6"/>
  <c r="E11" i="6"/>
  <c r="E10" i="6"/>
  <c r="E9" i="6"/>
  <c r="E8" i="6"/>
  <c r="E7" i="6"/>
  <c r="E5" i="6"/>
  <c r="E4" i="6"/>
  <c r="E3" i="6"/>
  <c r="D21" i="5" l="1"/>
  <c r="D20" i="5"/>
  <c r="D19" i="5"/>
  <c r="D18" i="5"/>
  <c r="D17" i="5"/>
  <c r="D16" i="5"/>
  <c r="D15" i="5"/>
  <c r="D14" i="5"/>
  <c r="D13" i="5"/>
  <c r="D12" i="5"/>
  <c r="D11" i="5"/>
  <c r="D10" i="5"/>
  <c r="D9" i="5"/>
  <c r="D8" i="5"/>
  <c r="D7" i="5"/>
  <c r="D5" i="5"/>
  <c r="D4" i="5"/>
  <c r="D3" i="5"/>
</calcChain>
</file>

<file path=xl/sharedStrings.xml><?xml version="1.0" encoding="utf-8"?>
<sst xmlns="http://schemas.openxmlformats.org/spreadsheetml/2006/main" count="1858" uniqueCount="401">
  <si>
    <t>ORGANIZÁCIA</t>
  </si>
  <si>
    <t>CIEĽ</t>
  </si>
  <si>
    <t>CIEĽOVÁ SKUPINA</t>
  </si>
  <si>
    <t>AKTIVITA 2</t>
  </si>
  <si>
    <t>AKTIVITA 3</t>
  </si>
  <si>
    <t>AKTIVITA 1</t>
  </si>
  <si>
    <t>Nadácia pre deti Slovenska</t>
  </si>
  <si>
    <t>Vzdelávanie učiteľov na základných školách, taktiež vychovávateľov a pracovníkov v detských domovoch a iných inštitúciách, ktoré ovplyvňujú osobnostný rozvoj detí a mladých ľudí</t>
  </si>
  <si>
    <t>DD - Život mladých pod kontrolou - projekt - viedie k porozumeniu základných finančných produktov. Cieľom je priblížiť svet financií  a vedieť sa v nich  orientovať, aby sa vedeli správne rozhodovať  v bežných každodenných situáciách.</t>
  </si>
  <si>
    <t>Nadácia Slovenskej sporiteľne</t>
  </si>
  <si>
    <t>Finančné vzdelávanie zamerané na zlepšenie a rozvoj finančnej kultúry žiakov základných a stredných škôl.</t>
  </si>
  <si>
    <t xml:space="preserve">FinQ - Cieľom programu je komplexne a systematicky zlepšovať finančnú kultúru, ale aj kritické myslenie žiakov, študentov a pedagógov tak, aby pochopili informácie v širších kontextoch a aby mohli samostatne prijímať správne rozhodnutia vo finančnej oblasti. </t>
  </si>
  <si>
    <t>Exkurzie do Erste Financial Life Park. Toto inovatívne centrum finančného vzdelávania, ponúka žiakom a študentom informácie o dôležitosti financií v osobnom živote a takisto o úlohe bánk v hospodárstve.</t>
  </si>
  <si>
    <t xml:space="preserve">Výchovné divadlo v spolupráci s Divadlom La Komika. Cieľom predstavenia je zvýšiť finančnú gramotnosť žiakov stredných škôl a prispieť k tomu, aby sa naučili finančne plánovať svoju budúcnosť, finančne zabezpečiť seba a svoju rodinu a aktívne vystupovať na trhu finančných produktov a služieb. </t>
  </si>
  <si>
    <t>Slovenská banková asociácia</t>
  </si>
  <si>
    <t>SBA zabezpečuje osobitné finančné vzdelávanie a skúšky pre celý bankový sektor a širokú verejnosť na Slovensku v odboroch: poistenie alebo zaistenie, kapitálový trh, prijímanie vkladov, poskytovanie úverov, úverov na bývanie a spotrebiteľských úverov, doplnkové dôchodkové sporenie, starobné dôchodkové sporenie a Európsky kvíz o peniazoch určený žiakom od 13 do 15 rokov.</t>
  </si>
  <si>
    <t xml:space="preserve">OVB Allfinanz Slovensko a. s. </t>
  </si>
  <si>
    <t>Ministerstvo financií SR.  Odbor ochrany finančných spotrebiteľov</t>
  </si>
  <si>
    <t xml:space="preserve">Problematiku zvyšovania finančnej gramotnosti spoločnosti považuje MF SR za prioritnú a  preto je aj ako jeden z cieľov v Koncepcii ochrany spotrebiteľov na finančnom trhu. MF SR podporuje zvyšovanie finančnej gramotnosti spoločnosti ako možný nástroj odstraňovania hmotnej núdze a pasce chudoby pre programové obdobie 2014 – 2020. </t>
  </si>
  <si>
    <t xml:space="preserve">Prednášky v spolupráci  s Metodicko-pedagogickým centrom v rámci odborno-metodického seminára finančnej gramotnosti, ktorý je určený pre učiteľov základných a stredných škôl (plán marec 2019) a spotrebiteľské vzdelávanie pod záštitou Ministerstva hospodárstva SR so zameraním sa na školenia učiteľov a pedagogických zamestnancov stredných škôl (priebežne),
</t>
  </si>
  <si>
    <t>Národná banka Slovenska. Odbor ochrany slovenských spotrebiteľov</t>
  </si>
  <si>
    <t>Jedným z cieľov komunikačnej politiky Národnej banky Slovenska (NBS) je zabezpečiť primeranú informovanosť o svojej činnosti a pokračovať v podieľaní sa na implementácii vzdelávania zameraného na podporu rozvoja finančnej gramotnosti. Aktivitou na dosiahnutie tohto cieľa sú v súčasnosti vzdelávacie aktivity najmä pre základné, stredné a vysoké školy, ktoré pozostávajú predovšetkým z tematických prednášok odborníkov NBS, odborného výkladu v rámci trvalej výstavy Od  slovenskej koruny k euru a workshopov v oblasti finančnej gramotnosti.</t>
  </si>
  <si>
    <t>Medzinárodná stredoškolská súťaž Eurosystému o menovej politike Generácia €uro, na ktorej participujú študenti gymnázií a stredných škôl z celej SR . Študenti aj učitelia oceňujú, že „ide viac do hĺbky“ ako obdobné aktivity neziskových organizácií alebo komerčnej sféry a aj vďaka nej sa študenti naučia rozumieť ekonomickým zákonitostiam.</t>
  </si>
  <si>
    <r>
      <t>NBS kontinuálne zabezpečuje aj prednášky o jej úlohách v Eurosystéme, o e</t>
    </r>
    <r>
      <rPr>
        <sz val="11"/>
        <color theme="1"/>
        <rFont val="Calibri"/>
        <family val="2"/>
        <scheme val="minor"/>
      </rPr>
      <t xml:space="preserve">ure a ochranných prvkoch bankoviek a mincí, menovej politike Eurosystému a o bankovom systéme v Slovenskej republike. V súvislosti s uvádzaním nových bankoviek do obehu NBS koordinuje informačné kampane ECB určené pre základné školy v krajinách eurozóny.  Ide napr. o online súťaž Eurobeh. Táto hra zábavnou formou preverila vedomosti detí o eurových minciach a bankovkách a ich ochranných prvkoch.  Pre predškolákov a deti základných škôl NBS pripravila detské omaľovánky, ktorých cieľom je informovať aj túto cieľovú skupinu o peniazoch a ich ochranných prvkoch. V máji 2018 bola uvedená kniha Terezkina pokladnička, ktorá je tiež určená pre deti predškolského veku a prvého stupňa základných škôl. Knihu vydalo OZ ARIVA s odbornou spoluprácou NBS. </t>
    </r>
  </si>
  <si>
    <t>Dni ochrany finančného spotrebiteľa, ktoré počas svojho trvania privítali v priestoroch budovy NBS návštevníkov laickej aj odbornej verejnosti; pričom v prvé dva dni v dopoludňajších hodinách boli stanovištia a program prispôsobené žiakom a študentom, v popoludňajších hodinách dospelým. Posledný deň sa konala vedecká konferencia určená pre odbornú verejnosť. Pre čo najširšie pokrytie záujmu verejnosti boli okrem ústredia NBS k dispozícii aj pobočky v Banskej Bystrici a v Košiciach, kde pracovníci NBS poskytovali poradenstvo spotrebiteľom.</t>
  </si>
  <si>
    <t>Informovanosť v oblasti finančného vzdelávania dopĺňa aj sekcia „Vzdelávanie“ na internetovej stránke NBS, ktorá je rozdelená na časť pre deti, študentov a učiteľov. Pre každú z týchto cieľových skupín sú pripravené rôzne elektronické materiály, kvízy, hry, videá, ktoré pripravila buď NBS alebo ECB. V roku 2016 bola vytvorená podstránka Spotrebiteľ, zameraná na oblasť ochrany finančného spotrebiteľa. Spotrebitelia tu nájdu aktuálne informácie o produktoch na finančných trhoch, rôzne upozornenia a praktické informácie. Stránka propaguje aj  vzdelávacie aktivity NBS v tejto oblasti. Nosnou témou stránky je  nasmerovať spotrebiteľov ako sa zachovať v rôznych životných situáciách, ktoré v priebehu života z pohľadu financií nastali alebo môžu nastať</t>
  </si>
  <si>
    <t xml:space="preserve">Neakreditované formy vzdelávania (odborné semináre, workshopy, metodické dni a pod.). Využitie čitateľských stratégií pri riešení aplikačných úloh z finančnej gramotnosti
Možnosti rozvoja finančnej gramotnosti na strednej škole – nie je hra ako hra
Rozvoj gramotností pre 21. Storočie
Inovačné trendy vo vyučovaní o podnikaní, ekonómie a finančného riadenia
Rozvíjanie finančnej gramotnosti prostredníctvom aplikačných úloh
Rozvíjanie finančnej gramotnosti hrou na stredných školách
Podvody a korupcia v súvislosti s ochranou finančných záujmov EÚ
Finančná sloboda
Finančná sloboda - didaktická hra na rozvíjanie finančnej gramotnosti žiakov
Finančná odysea
Podnikanie bez hraníc
Implementácia finančnej gramotnosti v primárnom vzdelávaní
Finančná gramotnosť v rámci edukácie v procese primárneho vzdelávania
Podnikanie bez hraníc
 </t>
  </si>
  <si>
    <t>Finančné riaditeľstvo SR</t>
  </si>
  <si>
    <t>Vzdelávanie žiakov, študentov a širokej verejnosti v oblasti daní</t>
  </si>
  <si>
    <t>Vzdelávanie v oblasti FG a podnikania v rámci témy boja proti podvodom.</t>
  </si>
  <si>
    <t xml:space="preserve">Semináre pre riaditeľov ZŠ a SŠ - odkazy na http://www.vlada.gov.sk/ochrana-financnych-zaujmov-eu-v-sr-vdaka-uradu-vlady-uz-treti-rok-v-pozornosti-skol/ 
http://www.olaf.vlada.gov.sk/sekcia-kontroly-a-prevencie-korupcie-uradu-vlady-sr-zrealizovala-prvy-seminar-pre-ucitelov-zakladnych-a-strednych-skol-na-temu-ochrany-financnych-zaujmov-eu-a-prevencie-korupcie/ 
http://www.olaf.vlada.gov.sk/urad-vlady-zrealizoval-dalsi-seminar-pre-veducich-pedagogov-zakladnych-a-strednych-skol-na-slovensku-na-temu-ochrany-financnych-zaujmov-eu-a-prevencie-korupcie/
https://www.olaf.vlada.gov.sk//ocku-olaf-zorganizoval-v-spolupraci-s-odborom-prevencie-korupcie-uv-sr-a-mpc-uz-treti-seminar-pre-ucitelov-zakladnych-a-strednych-skol-na-temu-podvodov-a-korupcie-v-suvislosti-s-ochranou-financnych-zaujmov-eu/
https://www.olaf.vlada.gov.sk//ocku-olaf-sekcie-kontroly-uradu-vlady-sr-zorganizoval-uz-stvrty-seminar-pre-riaditelov-skol-na-temu-podvodov-a-korupcie-v-suvislosti-s-ochranou-financnych-zaujmov-europskej-unie-na-slovensku/ 
</t>
  </si>
  <si>
    <t>Odbor prevencie korupcie ÚV SR</t>
  </si>
  <si>
    <t>Vzdelávanie v oblasti FG a podnikania zabezpečujú v spolupráci s odborom CKÚ pre OLAF v rámci témy boja proti podvodom</t>
  </si>
  <si>
    <t>Štátna školská inšpekcia</t>
  </si>
  <si>
    <t xml:space="preserve">Vzdelávanie v rámci ochrany spotrebiteľa v témach súvisiacich s problematikou finančnej gramotnosti. </t>
  </si>
  <si>
    <t>Vzdelávanie v oblasti FG a podniakteľské vzdelávanie cestou CF</t>
  </si>
  <si>
    <t>Podpora, rozvoj a implementácia finančného vzdelávania vzhľadom na zadefinovanie nových priorít v oblasti finančnej gramotnosti vo formálnom, ale aj neformálnom vzdelávaní formou rozvojových projektov.</t>
  </si>
  <si>
    <t>Koncepčné a metodické riadenie cvičných firiem Slovenským centrom cvičných firiem v procese zakladania a vedenia cvičných firiem. Podpora medzinárodnej spolupráce slovenských CF prostredníctvom členstva vo svetovom združení CF EUROPEN. Podieľanie sa na jednotlivých aktivitách vyplývajúcich z členstva  vo svetovom združení CF EUROPEN.</t>
  </si>
  <si>
    <t xml:space="preserve">Príprava a organizácia Medzinárodného veľtrhu cvičných firiem SR (MVCF SR) a organizácia súťaží CF v kategóriách: katalóg, elektronická prezentácia CF, logo, slogan, reprezentant/ka CF a celoročnej súťaže najlepší podnikateľský zámer. MVCF je vyvrcholením kontraktačných dní a regionálnych veľtrhov CF. </t>
  </si>
  <si>
    <t>Podpora medzinárodnej spolupráce slovenských CF prostredníctvom členstva vo svetovom združení CF EUROPEN. Podieľanie sa na jednotlivých aktivitách vyplývajúcich z členstva  vo svetovom združení CF EUROPEN.</t>
  </si>
  <si>
    <t>AKTIVITA 4</t>
  </si>
  <si>
    <t>AKTIVITA 5</t>
  </si>
  <si>
    <t>AKTIVITA 6</t>
  </si>
  <si>
    <r>
      <t xml:space="preserve">Nadácia Slovenskej sporiteľne </t>
    </r>
    <r>
      <rPr>
        <b/>
        <sz val="11"/>
        <color theme="1"/>
        <rFont val="Calibri"/>
        <family val="2"/>
        <scheme val="minor"/>
      </rPr>
      <t>dlhodobo venuje podpore finančného vzdelávania.</t>
    </r>
    <r>
      <rPr>
        <sz val="11"/>
        <color theme="1"/>
        <rFont val="Calibri"/>
        <family val="2"/>
        <scheme val="minor"/>
      </rPr>
      <t xml:space="preserve"> </t>
    </r>
    <r>
      <rPr>
        <b/>
        <sz val="11"/>
        <color theme="1"/>
        <rFont val="Calibri"/>
        <family val="2"/>
        <scheme val="minor"/>
      </rPr>
      <t xml:space="preserve">Finančne podporuje </t>
    </r>
    <r>
      <rPr>
        <sz val="11"/>
        <color theme="1"/>
        <rFont val="Calibri"/>
        <family val="2"/>
        <scheme val="minor"/>
      </rPr>
      <t>7 projektov zameraných na zvyšovanie finančnej gramotnosti na Slovensku.</t>
    </r>
  </si>
  <si>
    <t>MAPOVANIE ČINNOSTÍ k FINANČNEJ GRAMOTNOSTI</t>
  </si>
  <si>
    <t xml:space="preserve">Ministerstvo hospodárstva SR </t>
  </si>
  <si>
    <t>Štátny inštitút odborného vzdelávania - 
SCCF a FG</t>
  </si>
  <si>
    <t>CKÚ OLAF ÚV SR - 
Centrálny kontaktný útvar pre Európsky úrad pre boj proti podvodom Úradu vlády v SR</t>
  </si>
  <si>
    <t>Metodisko-pedagogické centrum</t>
  </si>
  <si>
    <t>NBS ponúka od roku 2015 vzdelávacie moduly - workshopy, ktoré sú zamerané najmä na spravovanie osobných financií a orientáciu na finančnom trhu a to vzdelávací moduly pre :
 a) 1.stupeň ZŠ - „Ako rozumne narábať s peniazmi“,
 b) 2.stupeň ZŠ - „Kvíz finančnej gramotnosti“,
 c) stredné školy - „Finančná gramotnosť v súvislostiach“.</t>
  </si>
  <si>
    <t xml:space="preserve">Akreditované vzdelávacie programy (AVP) - Rozvíjanie finančnej gramotnosti na základných a stredných školách; AVP - Etika v podnikaní; AVP - Rozvoj podnikateľských zručností v základných a stredných školách </t>
  </si>
  <si>
    <t>Spolupracuje s inými ústrednými orgánmi štátnej správy, Národnou bankou Slovenska, profesijnými asociáciami pôsobiacimi na finančnom trhu, akademickou obcou a so zástupcami združení na ochranu spotrebiteľa, či už ako súčasť Medzirezortnej expertnej skupiny pre finančnú gramotnosť, ale aj na iných fórach</t>
  </si>
  <si>
    <t>Zabezpečuje predovšetkým kontinuálne vzdelávanie pedagogických zamestnancov (PZ) a odborných zamestnancov (OZ), realizuje atestačný proces, poskytuje metodickú a odbornú pomoc školám a školským zariadeniam a vytvára učebné zdroje a publikácie.</t>
  </si>
  <si>
    <t>Cieľom je zvýšiť finančnú gramotnosť v slovenských rodinách, na základných, stredných či vysokých školách, aj v širšej komunite</t>
  </si>
  <si>
    <r>
      <t xml:space="preserve">ZŠ - European Money Quiz – Európsky kvíz o peniazoch z oblastí ako pôžičky a úspory, riziko a výnos, rozpočtovníctvo a účtovníctvo, ochrana spotrebiteľa či digitálna bezpečnosť. 
Link:  </t>
    </r>
    <r>
      <rPr>
        <u/>
        <sz val="11"/>
        <color rgb="FF222222"/>
        <rFont val="Calibri"/>
        <family val="2"/>
        <charset val="238"/>
        <scheme val="minor"/>
      </rPr>
      <t>www.europskykvizopeniazoch.sk</t>
    </r>
  </si>
  <si>
    <r>
      <t xml:space="preserve">Európsky kvíz o peniazoch (European Money Quiz). V národnom kole Európskeho kvízu o peniazoch odpovedali žiaci na 15 otázok z oblastí ako pôžičky a úspory, riziko a výnos, rozpočtovníctvo a účtovníctvo, ochrana spotrebiteľa či digitálna bezpečnosť.  SBA projekt realizuje v spolupráci s Nadáciou pre deti Slovenska (NDS). 
Link na Európsky kvíz o peniazoch: </t>
    </r>
    <r>
      <rPr>
        <u/>
        <sz val="11"/>
        <color theme="1"/>
        <rFont val="Calibri"/>
        <family val="2"/>
        <charset val="238"/>
        <scheme val="minor"/>
      </rPr>
      <t>www.europskykvizopeniazoch.sk</t>
    </r>
  </si>
  <si>
    <r>
      <t>Vzdelávací projekt s názvom </t>
    </r>
    <r>
      <rPr>
        <b/>
        <sz val="11"/>
        <color rgb="FF333333"/>
        <rFont val="Calibri"/>
        <family val="2"/>
        <scheme val="minor"/>
      </rPr>
      <t>Moja Família</t>
    </r>
    <r>
      <rPr>
        <sz val="11"/>
        <color rgb="FF333333"/>
        <rFont val="Calibri"/>
        <family val="2"/>
        <scheme val="minor"/>
      </rPr>
      <t xml:space="preserve">. Ide o projekt finančného vzdelávania určený primárne žiakom druhého stupňa základných škôl. Internetová hra Moja Família je simulátorom rodinného hospodárenia. Žiak v úlohe manažéra rodiny plní potreby jednotlivých členov domácnosti, rieši fixné a variabilné výdavky a snaží sa počas hry ušetriť rodine peniaze na vysnívanú dovolenku. 
Link:  </t>
    </r>
    <r>
      <rPr>
        <u/>
        <sz val="11"/>
        <color rgb="FF333333"/>
        <rFont val="Calibri"/>
        <family val="2"/>
        <charset val="238"/>
        <scheme val="minor"/>
      </rPr>
      <t>www.financnagramotnost.sk</t>
    </r>
    <r>
      <rPr>
        <sz val="11"/>
        <color rgb="FF333333"/>
        <rFont val="Calibri"/>
        <family val="2"/>
        <scheme val="minor"/>
      </rPr>
      <t xml:space="preserve">
</t>
    </r>
  </si>
  <si>
    <r>
      <t xml:space="preserve">Webový portál "SBA educa" ako nástroj na vykonávanie odborného vzdelávania a organizovanie skúšok pre finančných sprostredkovateľov a predajcov finančných produktov.
 Link:  </t>
    </r>
    <r>
      <rPr>
        <u/>
        <sz val="11"/>
        <rFont val="Calibri"/>
        <family val="2"/>
        <charset val="238"/>
        <scheme val="minor"/>
      </rPr>
      <t>www.sbaeduca.sk</t>
    </r>
  </si>
  <si>
    <r>
      <t xml:space="preserve">Aby sa informácie o spotrebiteľských právach dostali k širokej verejnosti, boli vydané štyri informačné materiály  na rôzne spotrebiteľské témy. Dva letáky boli zamerané všeobecne na práva spotrebiteľa („Ochrana finančného spotrebiteľa“, „5P zodpovedného spotrebiteľa“) a dva boli zamerané na konkrétne druhy finančných produktov („Potrebujete peniaze? Spotrebiteľský úver – ako na to.“, „Ponúkli Vám životné poistenie? Ako sa rozhodnúť.“). Letáky boli distribuované cez úrady práce do všetkých regiónov Slovenska. Vzdelávací modul „Sprievodca finančného spotrebiteľa. Čo by ste mali vedieť...“ určený pre seniorov. </t>
    </r>
    <r>
      <rPr>
        <sz val="11"/>
        <color rgb="FF13171A"/>
        <rFont val="Calibri"/>
        <family val="2"/>
        <scheme val="minor"/>
      </rPr>
      <t xml:space="preserve">V súčasnosti je v príprave finančná príručka pre seniorov, ktorá pútavou formou krátkych textov a krížoviek poskytne informácie o produktoch a pojmoch z finančného trhu, s ktorými sa táto skupina ľudí stretáva.  
Link: </t>
    </r>
    <r>
      <rPr>
        <u/>
        <sz val="11"/>
        <color rgb="FF13171A"/>
        <rFont val="Calibri"/>
        <family val="2"/>
        <charset val="238"/>
        <scheme val="minor"/>
      </rPr>
      <t>www.nbs.sk/sk/spotrebitel/vzdelavanie/dospeli</t>
    </r>
  </si>
  <si>
    <r>
      <t xml:space="preserve">Prednášky pre učiteľov stredných škôl na základe tzv. Pilotného projektu, zameraného na vzdelávanie učiteľov a žiakov stredných škôl v súlade so Stratégiou spotrebiteľskej politiky Slovenskej republiky na roky 2014 – 2020, schválenou uznesením vlády SR č. 502 z 15. októbra 2014. Zámerom projektu je realizácia prednášok do konca roka 2019 v každom zo samosprávnych krajov. 
Viac na  Link:  </t>
    </r>
    <r>
      <rPr>
        <u/>
        <sz val="11"/>
        <color theme="1"/>
        <rFont val="Calibri"/>
        <family val="2"/>
        <charset val="238"/>
        <scheme val="minor"/>
      </rPr>
      <t>https://esc-sr.sk/</t>
    </r>
    <r>
      <rPr>
        <sz val="11"/>
        <color theme="1"/>
        <rFont val="Calibri"/>
        <family val="2"/>
        <charset val="238"/>
        <scheme val="minor"/>
      </rPr>
      <t xml:space="preserve">
</t>
    </r>
  </si>
  <si>
    <r>
      <t xml:space="preserve">Štátna školská inšpekcia naďalej vykonáva </t>
    </r>
    <r>
      <rPr>
        <b/>
        <sz val="11"/>
        <color theme="1"/>
        <rFont val="Calibri"/>
        <family val="2"/>
        <charset val="238"/>
        <scheme val="minor"/>
      </rPr>
      <t xml:space="preserve">disemináciu zistení a výsledkov </t>
    </r>
    <r>
      <rPr>
        <sz val="11"/>
        <color theme="1"/>
        <rFont val="Calibri"/>
        <family val="2"/>
        <charset val="238"/>
        <scheme val="minor"/>
      </rPr>
      <t>z testov FG a z následne vykonaných inšpekcií, ktoré boli zacielené na identifikáciu faktorov, ktoré ovplyvnili úroveň výsledkov žiakov v testoch z FG.</t>
    </r>
  </si>
  <si>
    <r>
      <t xml:space="preserve">Informácie týkajúce sa protikorupčnej agendy: boja proti korupcii s dôrazom na prevenciu,  dokumentov a predpisov aj samotných aktivít odboru prevencie korupcie Úradu vlády SR učitelia môžu nájsť na: </t>
    </r>
    <r>
      <rPr>
        <u/>
        <sz val="11"/>
        <rFont val="Calibri"/>
        <family val="2"/>
        <charset val="238"/>
        <scheme val="minor"/>
      </rPr>
      <t xml:space="preserve">www.bojprotikorupcii.gov.sk </t>
    </r>
  </si>
  <si>
    <r>
      <t xml:space="preserve">Pre základné školy pripravili daňovú hru MAJLAND - </t>
    </r>
    <r>
      <rPr>
        <u/>
        <sz val="11"/>
        <color theme="1"/>
        <rFont val="Calibri"/>
        <family val="2"/>
        <charset val="238"/>
        <scheme val="minor"/>
      </rPr>
      <t>https://majland.sk/</t>
    </r>
  </si>
  <si>
    <r>
      <t xml:space="preserve">Prednášky pre učiteľov ZŠ a SŠ - základy daňovej problematiky, kde bola predstavená na </t>
    </r>
    <r>
      <rPr>
        <u/>
        <sz val="11"/>
        <color theme="1"/>
        <rFont val="Calibri"/>
        <family val="2"/>
        <charset val="238"/>
        <scheme val="minor"/>
      </rPr>
      <t>https://europa.eu/taxedu/home_sk</t>
    </r>
    <r>
      <rPr>
        <sz val="11"/>
        <color theme="1"/>
        <rFont val="Calibri"/>
        <family val="2"/>
        <charset val="238"/>
        <scheme val="minor"/>
      </rPr>
      <t xml:space="preserve">
Podklady môžu používať na vyučovaní.</t>
    </r>
  </si>
  <si>
    <r>
      <t xml:space="preserve">Online informácie na </t>
    </r>
    <r>
      <rPr>
        <u/>
        <sz val="11"/>
        <color theme="1"/>
        <rFont val="Calibri"/>
        <family val="2"/>
        <charset val="238"/>
        <scheme val="minor"/>
      </rPr>
      <t>https://www.olaf.vlada.gov.sk/</t>
    </r>
  </si>
  <si>
    <r>
      <t xml:space="preserve">Zúčastňujú sa na úrovni Európskej komisie platformy pre finančnú gramotnosť vytvorenej v rámci expertnej skupiny pre bariéry voľného pohybu kapitálu, ktorej výstupom je Správa o finančnej gramotnosti, ktorá je zverejnená na stránke. 
Link: </t>
    </r>
    <r>
      <rPr>
        <u/>
        <sz val="11"/>
        <rFont val="Calibri"/>
        <family val="2"/>
        <charset val="238"/>
        <scheme val="minor"/>
      </rPr>
      <t>http://ec.europa.eu/transparency/regexpert/index.cfm?do=groupDetail.groupDetailDoc&amp;id=37326&amp;no=1</t>
    </r>
    <r>
      <rPr>
        <sz val="11"/>
        <rFont val="Calibri"/>
        <family val="2"/>
        <scheme val="minor"/>
      </rPr>
      <t xml:space="preserve">
</t>
    </r>
  </si>
  <si>
    <t xml:space="preserve">• Bankový sektor
• Verejnosť
• Žiaci ZŠ </t>
  </si>
  <si>
    <t>• Učitelia ZŠ, SŠ a VŠ
• Žiaci ZŠ,  SŠ a VŠ</t>
  </si>
  <si>
    <t>• Učitelia ZŠ a SŠ
• Žiaci ZŠ a SŠ</t>
  </si>
  <si>
    <t>• Učitelia ZŠ
• Pracovníci detských domovov (DD)
• Deti  a mladí dospelí detských  domovov</t>
  </si>
  <si>
    <t xml:space="preserve">• Žiaci ZŠ a SŠ
• Predškoláci
• Laická a odborná verejnosť  </t>
  </si>
  <si>
    <t>• Učitelia ZŠ a SŠ
• Žiaci ZŠ a SŠ
• Študenti a široká verejnosť</t>
  </si>
  <si>
    <t>• Učitelia SŠ 
• Žiaci SŠ
• Študenti a široká verejnosť</t>
  </si>
  <si>
    <r>
      <t xml:space="preserve">Pre učiteľov ZŠ a SŠ -akreditovaný program "Manažment osobných financií". Pre žiakov vzdelávanie v oblastiach, ako je osobný rozpočet, jeho tvorba, založenie osobného účtu, manipulácia s platobnou kartou, výhody a nevýhody sporenia či investovania. 
Link:  </t>
    </r>
    <r>
      <rPr>
        <u/>
        <sz val="11"/>
        <color theme="1"/>
        <rFont val="Calibri"/>
        <family val="2"/>
        <charset val="238"/>
        <scheme val="minor"/>
      </rPr>
      <t xml:space="preserve">www.poznaj.sk </t>
    </r>
  </si>
  <si>
    <r>
      <t xml:space="preserve">Linky na vzdelávacie aktivity: www.skolenia.sk;
Linky na mobilné aplikácie: </t>
    </r>
    <r>
      <rPr>
        <u/>
        <sz val="11"/>
        <color theme="1"/>
        <rFont val="Calibri"/>
        <family val="2"/>
        <charset val="238"/>
        <scheme val="minor"/>
      </rPr>
      <t xml:space="preserve">https://play.google.com/store/apps/details?id=sk.financnasprava.opd
https://play.google.com/store/apps/details?id=sk.financnasprava.msluzbyfs
https://play.google.com/store/apps/details?id=sk.financnasprava.superkolky
</t>
    </r>
    <r>
      <rPr>
        <sz val="11"/>
        <color theme="1"/>
        <rFont val="Calibri"/>
        <family val="2"/>
        <charset val="238"/>
        <scheme val="minor"/>
      </rPr>
      <t xml:space="preserve">Linky na sociálne siete:  
</t>
    </r>
    <r>
      <rPr>
        <u/>
        <sz val="11"/>
        <color theme="1"/>
        <rFont val="Calibri"/>
        <family val="2"/>
        <charset val="238"/>
        <scheme val="minor"/>
      </rPr>
      <t>https://www.facebook.com/FinancnaSprava
https://www.youtube.com/channel/UC-s0aCbG95gC1tjm0AQxBCg</t>
    </r>
    <r>
      <rPr>
        <sz val="11"/>
        <color theme="1"/>
        <rFont val="Calibri"/>
        <family val="2"/>
        <charset val="238"/>
        <scheme val="minor"/>
      </rPr>
      <t xml:space="preserve">
</t>
    </r>
    <r>
      <rPr>
        <u/>
        <sz val="11"/>
        <color theme="1"/>
        <rFont val="Calibri"/>
        <family val="2"/>
        <charset val="238"/>
        <scheme val="minor"/>
      </rPr>
      <t>https://www.instagram.com/financna_sprava</t>
    </r>
    <r>
      <rPr>
        <sz val="11"/>
        <color theme="1"/>
        <rFont val="Calibri"/>
        <family val="2"/>
        <charset val="238"/>
        <scheme val="minor"/>
      </rPr>
      <t xml:space="preserve">
</t>
    </r>
  </si>
  <si>
    <r>
      <t xml:space="preserve">Prevádzkuje a priebežne aktualizuje Portál finančnej osvety a ochrany spotrebiteľov na finančnom trhu MF SR, ktorého cieľom je poskytovať nezávislé, odborné a praktické informácie, zabezpečenie väčšej informovanosti o finančných rizikách a ochrane spotrebiteľov na finančnom trhu a pod., ako pomoc pedagógom, žiakom, ale aj absolventom. Taktiež v rámci nového webového sídla MF SR zaradilo problematiku ochrany finančného spotrebiteľa, vrátane finančnej gramotnosti.
Link:  </t>
    </r>
    <r>
      <rPr>
        <u/>
        <sz val="11"/>
        <rFont val="Calibri"/>
        <family val="2"/>
        <charset val="238"/>
        <scheme val="minor"/>
      </rPr>
      <t>www.fininfo.sk</t>
    </r>
  </si>
  <si>
    <r>
      <t xml:space="preserve">Tvorba učebných zdrojov a publikácií: 
• 2017 - Úvod do podnikateľského vzdelávania, autor Ing. Miroslava Jakubeková. 
Link:  </t>
    </r>
    <r>
      <rPr>
        <u/>
        <sz val="11"/>
        <rFont val="Calibri"/>
        <family val="2"/>
        <charset val="238"/>
        <scheme val="minor"/>
      </rPr>
      <t>https://mpc-edu.sk/sites/default/files/publikacie/m_jakubekova_uvod_do_podnikatelskeho_vzdelavania.pdf</t>
    </r>
    <r>
      <rPr>
        <sz val="11"/>
        <rFont val="Calibri"/>
        <family val="2"/>
        <scheme val="minor"/>
      </rPr>
      <t xml:space="preserve">
• 2018 - Formovanie vzťahu k podnikavosti, autor Ing. Miroslava Jakubeková.
Link: </t>
    </r>
    <r>
      <rPr>
        <u/>
        <sz val="11"/>
        <rFont val="Calibri"/>
        <family val="2"/>
        <charset val="238"/>
        <scheme val="minor"/>
      </rPr>
      <t>https://mpc-edu.sk/sites/default/files/publikacie/m.jakubekova_formovanie_vztahu_k_podnikavosti.pdf</t>
    </r>
  </si>
  <si>
    <t>§</t>
  </si>
  <si>
    <t>KOMPETENCIE v OBLASTI FINANČNEJ GRAMOTNOSTI (NŠFG verzia 1.2)</t>
  </si>
  <si>
    <t>Plánovanie, príjem a práca</t>
  </si>
  <si>
    <t>Rozhodovanie a hospodárenie spotrebiteľov</t>
  </si>
  <si>
    <t>Úver a dlh</t>
  </si>
  <si>
    <t>Finančná zodpovednosť spotrebiteľov</t>
  </si>
  <si>
    <t>Sporenie a investovanie</t>
  </si>
  <si>
    <t>Riadenie rizika a poistenie</t>
  </si>
  <si>
    <t>Celková kompetencia</t>
  </si>
  <si>
    <t>Čiastková kompetencia 1</t>
  </si>
  <si>
    <t>Čiastková kompetencia 2</t>
  </si>
  <si>
    <t>Čiastková kompetencia 3</t>
  </si>
  <si>
    <t>Čiastková kompetencia 4</t>
  </si>
  <si>
    <t>Úroveň 1</t>
  </si>
  <si>
    <t>Úroveň 2</t>
  </si>
  <si>
    <t>Úroveň 3</t>
  </si>
  <si>
    <t>TÉMA:</t>
  </si>
  <si>
    <t>Používanie spoľahlivých informácií a uplatňovanie rozhodovacích procesov v osobných financiách</t>
  </si>
  <si>
    <t>Určiť rôzne spôsoby komunikácie o finančných záležitostiach</t>
  </si>
  <si>
    <t>Stručne zhrnúť hlavné nástroje na ochranu spotrebiteľov</t>
  </si>
  <si>
    <t>Vysvetliť spôsob regulácie a dohľadu nad finančnými trhmi</t>
  </si>
  <si>
    <t>Posúdiť význam boja proti korupcii, podvodom, ochrany proti praniu špinavých peňazí</t>
  </si>
  <si>
    <t>primárne – prvý stupeň ZŠ (1. – 4. ročník základných škôl)</t>
  </si>
  <si>
    <t>nižšie stredné vzdelanie – druhý stupeň ZŠ,</t>
  </si>
  <si>
    <t>1. – 4. ročník gymnázií s osemročným štúdiom,</t>
  </si>
  <si>
    <t>1. ročník bilingválneho štúdia gymnázia</t>
  </si>
  <si>
    <t>nižšie stredné odborné vzdelanie – nižšie sekundárne</t>
  </si>
  <si>
    <t>stredné odborné vzdelanie – sekundárne</t>
  </si>
  <si>
    <t>úplné stredné všeobecné vzdelanie</t>
  </si>
  <si>
    <t>úplné stredné odborné vzdelanie</t>
  </si>
  <si>
    <t xml:space="preserve">                           Stupeň dosiahnutého vzdelania</t>
  </si>
  <si>
    <t xml:space="preserve">  Štandard finančnej gramotnosti</t>
  </si>
  <si>
    <t>Vyhodnotenie vzťahu práce a osobného príjmu
Organizovanie osobných financií a používanie rozpočtu na riadenie toku peňazí</t>
  </si>
  <si>
    <t>Vysvetliť daňový a odvodový systém</t>
  </si>
  <si>
    <t>Porozumenie a orientovanie sa v zabezpečovaní životných potrieb jednotlivca a rodiny</t>
  </si>
  <si>
    <t>Aplikácia rôznych investičných stratégií, ktoré sú v súlade s osobnými cieľmi</t>
  </si>
  <si>
    <t>Používanie primeraných stratégií riadenia rizík</t>
  </si>
  <si>
    <t>Identifikovať zdroje osobných príjmov</t>
  </si>
  <si>
    <t>Vypracovať finančný plán</t>
  </si>
  <si>
    <t>Zhrnúť právne formy podnikania a základné predpisy pre oblasť podnikania</t>
  </si>
  <si>
    <t>Prijímať finančné rozhodnutia zvažov. alternatív a ich dôsledkov</t>
  </si>
  <si>
    <t>Uplatniť spotrebit. zručnosti pri zodpov. rozhodov. 
o nákupe</t>
  </si>
  <si>
    <t>Popísať používanie rôznych metód platenia</t>
  </si>
  <si>
    <t>Identifikovať riziká, prínosy a náklady jednotlivých  typov úverov</t>
  </si>
  <si>
    <t>Mať základné informácie o jednotliv. druhoch spotrebiteľ. úverov</t>
  </si>
  <si>
    <t>Zhodnot. možnosti, ako sa vyhnúť  zadlženiu (predlž.), ako ich zvládanuť</t>
  </si>
  <si>
    <t>Zhodnotiť investičné alternatívy</t>
  </si>
  <si>
    <t>Vysvetliť pojem riziko a pojem poistenie</t>
  </si>
  <si>
    <t>Charakterizovať komerčné poistenie</t>
  </si>
  <si>
    <t>Charakterizovať verejné poistenie a vysvetliť rozdiel v súkromn. poist.</t>
  </si>
  <si>
    <t>ano</t>
  </si>
  <si>
    <t>áno</t>
  </si>
  <si>
    <t xml:space="preserve">Udržanie výhodnosti, požičiavanie za priaznivých podmienok a zvládanie dlhu
</t>
  </si>
  <si>
    <t>JA Slovensko</t>
  </si>
  <si>
    <t>NÚCEM</t>
  </si>
  <si>
    <t>SLASPO Slovenská asociácia poisťovní</t>
  </si>
  <si>
    <t>Vzdelávaním pedagógov v metodike rozvoja životných zručností a v aktuálnych
témach z oblasti sociálno-finančnej gramotnosti priniesť zmysluplné učenie sa o
peniazoch priamo študentom a žiakom na slovenských školách.</t>
  </si>
  <si>
    <r>
      <t xml:space="preserve">1. </t>
    </r>
    <r>
      <rPr>
        <b/>
        <sz val="12"/>
        <color theme="1"/>
        <rFont val="Calibri"/>
        <family val="2"/>
        <scheme val="minor"/>
      </rPr>
      <t>Pedagógovia</t>
    </r>
    <r>
      <rPr>
        <sz val="12"/>
        <color theme="1"/>
        <rFont val="Calibri"/>
        <family val="2"/>
        <scheme val="minor"/>
      </rPr>
      <t xml:space="preserve"> materských, základných a stredných škôl. 2.</t>
    </r>
    <r>
      <rPr>
        <b/>
        <sz val="12"/>
        <color theme="1"/>
        <rFont val="Calibri"/>
        <family val="2"/>
        <scheme val="minor"/>
      </rPr>
      <t xml:space="preserve">Žiaci </t>
    </r>
    <r>
      <rPr>
        <sz val="12"/>
        <color theme="1"/>
        <rFont val="Calibri"/>
        <family val="2"/>
        <scheme val="minor"/>
      </rPr>
      <t>materských a základných škôl, študenti stredných škôl.</t>
    </r>
  </si>
  <si>
    <t>AKTIVITA 7</t>
  </si>
  <si>
    <t>AKTIVITA 8</t>
  </si>
  <si>
    <t>AKTIVITA 9</t>
  </si>
  <si>
    <t xml:space="preserve">Rozvíjať schopnosť žiakov a študentov orientovať sa vo svete financií, rozumieť potrebe zodpovedného prístupu k peniazom a uvedomovať si dôsledky finančných rozhodnutí. Okem toho rozvíjať kritické myslenie. </t>
  </si>
  <si>
    <t>žiaci základných škôl a študenti stredných škôl</t>
  </si>
  <si>
    <t>Viac ako Peniaze - Program (vyučovací predmet) tvorí 10. tematických celkov, ktoré vychádzajú z Národného štandardu finančnej gramotnosti MŠ SR a MF SR. 
Vzdelávanie bolo realizované prostredníctvom zážitkových metód, praktických cvičení, či interaktívnej on-line učebnice. 
V rámci projektu boal žiakom a učiteľom k dispozícii interaktívna e-learningová učebnica.</t>
  </si>
  <si>
    <t>Európsky kvíz o peniazoch - Kvíz je zameraný na zvýšenie finančnej gramostnosti 13 až 15 ročných žiakov základných škôl a študentov stredných škôl. Kvízové otázky pokrývajú oblasť finančnej gramostnosti či digitálnej bezpečnosti.  
Kvíz sa hrá na platforme Kahoot! - bezplatnej vzdelávacej platforme s herným základom určenej pre učiteľov, žiakov a študentov. Študenti odpovedajú na otázky na svojich vlastných zariadeniach ako sú smartfóny či tablety s pripojením na internet, zatiaľ čo hry sa zobrazujú na spoločnej obrazovke, čo hru zjednocuje. Vytvára to atmosféru „ako pri táboráku“, ktorá hráčov povzbudzuje, aby hru spoločne sledovali a tešili sa zo spoločných úspechov. 
Pred samotným národným finále majú pedagógovia a študenti k dispozícii slovník ekonomických pojmov, témy na diskusie, aplikačné úlohy a cvižné kvízy.</t>
  </si>
  <si>
    <r>
      <rPr>
        <b/>
        <sz val="11"/>
        <color theme="1"/>
        <rFont val="Calibri"/>
        <family val="2"/>
        <scheme val="minor"/>
      </rPr>
      <t>Tréning nových učiteľov základných a stredných škôl:</t>
    </r>
    <r>
      <rPr>
        <sz val="11"/>
        <color theme="1"/>
        <rFont val="Calibri"/>
        <family val="2"/>
        <scheme val="minor"/>
      </rPr>
      <t xml:space="preserve"> Vzdelávanie nových učiteľov v programe Poznaj svoje peniaze.</t>
    </r>
  </si>
  <si>
    <r>
      <rPr>
        <b/>
        <sz val="11"/>
        <color theme="1"/>
        <rFont val="Calibri"/>
        <family val="2"/>
        <scheme val="minor"/>
      </rPr>
      <t>Workshop pre učiteľky materských škôl:</t>
    </r>
    <r>
      <rPr>
        <sz val="11"/>
        <color theme="1"/>
        <rFont val="Calibri"/>
        <family val="2"/>
        <scheme val="minor"/>
      </rPr>
      <t xml:space="preserve"> Vzdelávanie nových učiteľov v programe Poznaj svoje peniaze v metodike pre materské školy.</t>
    </r>
  </si>
  <si>
    <r>
      <rPr>
        <b/>
        <sz val="11"/>
        <color theme="1"/>
        <rFont val="Calibri"/>
        <family val="2"/>
        <scheme val="minor"/>
      </rPr>
      <t>Workshopy pre študentov SŠ:</t>
    </r>
    <r>
      <rPr>
        <sz val="11"/>
        <color theme="1"/>
        <rFont val="Calibri"/>
        <family val="2"/>
        <scheme val="minor"/>
      </rPr>
      <t xml:space="preserve"> Vzdelávanie a posilnenie praktických zručností , finančná príprava
na reálny život.</t>
    </r>
  </si>
  <si>
    <r>
      <rPr>
        <b/>
        <sz val="11"/>
        <color theme="1"/>
        <rFont val="Calibri"/>
        <family val="2"/>
        <scheme val="minor"/>
      </rPr>
      <t>Global Money Week:</t>
    </r>
    <r>
      <rPr>
        <sz val="11"/>
        <color theme="1"/>
        <rFont val="Calibri"/>
        <family val="2"/>
        <scheme val="minor"/>
      </rPr>
      <t xml:space="preserve"> Týždeň praktických činov študentov pre verejnosť ako aplikácia a
overenie získaných vedomostí a zručností v praxi.</t>
    </r>
  </si>
  <si>
    <r>
      <rPr>
        <b/>
        <sz val="11"/>
        <color theme="1"/>
        <rFont val="Calibri"/>
        <family val="2"/>
        <scheme val="minor"/>
      </rPr>
      <t>Študentská konferencia Poznaj svoje peniaze:</t>
    </r>
    <r>
      <rPr>
        <sz val="11"/>
        <color theme="1"/>
        <rFont val="Calibri"/>
        <family val="2"/>
        <scheme val="minor"/>
      </rPr>
      <t xml:space="preserve"> Prezentácia vybraných praktických činov študentov stredných
škôl na konferencii v centrále SLSP v Bratislave.</t>
    </r>
  </si>
  <si>
    <r>
      <rPr>
        <b/>
        <sz val="11"/>
        <color theme="1"/>
        <rFont val="Calibri"/>
        <family val="2"/>
        <scheme val="minor"/>
      </rPr>
      <t>Webináre PSP:</t>
    </r>
    <r>
      <rPr>
        <sz val="11"/>
        <color theme="1"/>
        <rFont val="Calibri"/>
        <family val="2"/>
        <scheme val="minor"/>
      </rPr>
      <t xml:space="preserve"> Online vzdelávanie učiteľov zapojených do projektu v aktuálnych
finančných témach.</t>
    </r>
  </si>
  <si>
    <r>
      <rPr>
        <b/>
        <sz val="11"/>
        <color theme="1"/>
        <rFont val="Calibri"/>
        <family val="2"/>
        <scheme val="minor"/>
      </rPr>
      <t>Workshop výmeny skúseností:</t>
    </r>
    <r>
      <rPr>
        <sz val="11"/>
        <color theme="1"/>
        <rFont val="Calibri"/>
        <family val="2"/>
        <scheme val="minor"/>
      </rPr>
      <t xml:space="preserve"> Aktualizácia metodických materiálov a obsahu programu</t>
    </r>
  </si>
  <si>
    <r>
      <rPr>
        <b/>
        <sz val="11"/>
        <color theme="1"/>
        <rFont val="Calibri"/>
        <family val="2"/>
        <scheme val="minor"/>
      </rPr>
      <t>E-learning Poznaj svoje peniaze</t>
    </r>
    <r>
      <rPr>
        <sz val="11"/>
        <color theme="1"/>
        <rFont val="Calibri"/>
        <family val="2"/>
        <scheme val="minor"/>
      </rPr>
      <t xml:space="preserve">: Online vzdelávanie pre študentov </t>
    </r>
  </si>
  <si>
    <r>
      <t xml:space="preserve">Výbernové semináre pre študentov PF UMB Banská Bystrica - </t>
    </r>
    <r>
      <rPr>
        <sz val="11"/>
        <color theme="1"/>
        <rFont val="Calibri"/>
        <family val="2"/>
        <scheme val="minor"/>
      </rPr>
      <t>katedra pre primárne  a predprimárne vzdleávanie.</t>
    </r>
  </si>
  <si>
    <t>spolupráca s ostatnými ústrednými orgánmi štátnej správy, Národnou bankou Slovenska, profesijnými asociáciami pôsobiacimi na finančnom trhu, akademickou obcou a so zástupcami združení na ochranu spotrebiteľa, či už ako súčasť Medzirezortnej expertnej skupiny pre finančnú gramotnosť, ale aj na iných fórach</t>
  </si>
  <si>
    <t>účastníci MES FG a pod.</t>
  </si>
  <si>
    <t>aktívna účasť a spolupráca</t>
  </si>
  <si>
    <t>výmena skúseností</t>
  </si>
  <si>
    <t>účasť na rokovaniach na úrovni Európskej komisie v rámci platformy pre finančnú gramotnosť vytvorenej pod záštitou expertnej skupiny pre bariéry voľného pohybu kapitálu</t>
  </si>
  <si>
    <t>experti členských štátov EÚ</t>
  </si>
  <si>
    <t>aktívna účasť</t>
  </si>
  <si>
    <t xml:space="preserve">spolupráca v rámci členských štátov EÚ </t>
  </si>
  <si>
    <t>výmena skúseností a tzv. "best practices"</t>
  </si>
  <si>
    <t>Výstup: Správa o finančnej gramotnosti</t>
  </si>
  <si>
    <t>aktualizácia NŠFG</t>
  </si>
  <si>
    <t>žiaci, učitelia, pedagogický zamestanci ZŠ, SŚ a pod.</t>
  </si>
  <si>
    <t>aktívna účasť na aktualizácii NŠFG, ako aj pri tvorbe doplňujúcich a podporných sprievodných dokumentov</t>
  </si>
  <si>
    <t>spolupráca pri tvorbe učebných programov</t>
  </si>
  <si>
    <t>NÁVRH: detailnejšie rozpracovanie už existujúcich problematických tém podľa požiadaviek</t>
  </si>
  <si>
    <t>NÁVRH: pridanie témy finačných inovácií - fintech, virtuálne meny, noví poskytovatelia platovných služieb a pod.</t>
  </si>
  <si>
    <t>Aktualizácia materiálu - Metodika pre zapracovanie a aplikáciu tém finančnej gramotnosti do školských vzdelávacích programov základných a stredných škôl – Odborné texty k jednotlivým témam NŠFG verzia 1.2, Slovník základných pojmov NŠFG a pod.</t>
  </si>
  <si>
    <t>spolupráca a účasť na tvorbe metodických usmernení</t>
  </si>
  <si>
    <t>Prevádzka Portálu finančnej osvety a ochrany spotrebiteľov na finančnom trhu MF SR – www.fininfo.sk</t>
  </si>
  <si>
    <t>verejnosť: finanční spotrebitelia, učitelia, žiaci</t>
  </si>
  <si>
    <t>prevádzkovanie a priebežná aktualizácia portálu</t>
  </si>
  <si>
    <t>reakcia na podnety obyvateľov</t>
  </si>
  <si>
    <t>tvorba digitálnej a virtuálnej knižnice</t>
  </si>
  <si>
    <t>bezplatný prístup k elektronickým dokumentom a príručkám</t>
  </si>
  <si>
    <t>finančné kalkulačky</t>
  </si>
  <si>
    <t>test finančnej gramotnosti</t>
  </si>
  <si>
    <t>Aktualizácia webového sídla MF SR - www.finance.gov.sk</t>
  </si>
  <si>
    <t>zaradená oblasť ochrany finančného spotrebiteľa, vrátane FG</t>
  </si>
  <si>
    <t>Cenne rady a často kladené otázky</t>
  </si>
  <si>
    <t>Koncepcia ochrany spotrebiteľov na finančnom trhu</t>
  </si>
  <si>
    <t>finanční spotrebitelia</t>
  </si>
  <si>
    <t>kľúčové úlohy v problematike zvyšovania úrovne FG spoločnosti, FG ako jedna zo základných predispozícii ochrany finančného spotrebiteľa</t>
  </si>
  <si>
    <t xml:space="preserve">portál digitálneho edukačného obsahu MŠVVaŠS SR (www.edu-centrum.sk), </t>
  </si>
  <si>
    <t>pedagógovia</t>
  </si>
  <si>
    <t xml:space="preserve">spolupráca </t>
  </si>
  <si>
    <t>vzdelávanie účiteľov a pedagogických zamestnancov v rámci projektu spotrebiteľského vzdelávania pod záštitou MH SR</t>
  </si>
  <si>
    <t>učitelia, pedagogickí zamestanci ZŠ, SŠ (na úrovni samosprávnych krajov)</t>
  </si>
  <si>
    <t>prezentácia na seminároch na témy: riešenie problémov, platobné služby, spotrebiteľské úvery a úvery na bývanie a pod.</t>
  </si>
  <si>
    <t>motivácia zvyšovania záujmu učiteľov (i žiakov) o problematiku spotrebiteľa, ako aj FG, prehlbovanie znalostí v rámci aktuálnych odborných tém, uvádzanie príkladov z praxe</t>
  </si>
  <si>
    <t>realizácia pilotného projektu "Odborno-metodikcý seminár FG" v spolupráci s Metodicko-pedagogikým centrom Bratislava</t>
  </si>
  <si>
    <t>učitelia ZŠ, SŠ (predovšetkým prevažujúce štátne školské zariadania)</t>
  </si>
  <si>
    <t>prezentácia na seminári na témy: ochrana finančného spotrebiteľa a riešenie problémov, úver a dlh, nové trendy a inovácie</t>
  </si>
  <si>
    <t>NÁVRH: rozšírenie aj na ďalšie detašované pracoviská v rámci SR</t>
  </si>
  <si>
    <t>účasť na dňoch finančnej gramotnosti na školách</t>
  </si>
  <si>
    <t>ZŠ</t>
  </si>
  <si>
    <t>prednáška/workshop na témy: dôležitosť FG, finančné inšitúcie, zodpovedné sporenie a požičiavanie, plánovanie, nové trendy a pod.</t>
  </si>
  <si>
    <t>účasť na vyhodnocovaní projektov na podporu organizačného zabezpečenia vzdelávania pedagogických zamestnancov v oblasti finančnej gramotnosti a výchove k podnikaniu</t>
  </si>
  <si>
    <t>školy ZŠ, SŠ</t>
  </si>
  <si>
    <t>aktívna účasť a výmena skúseností</t>
  </si>
  <si>
    <t>účasť na zasadnutiach Tematickej pracovnej skupiny pre monitorovanie a hodnotenie Stratégie SR pre integráciu Rómov do roku 2020</t>
  </si>
  <si>
    <t>členovia pracovnej skupiny</t>
  </si>
  <si>
    <t>aktívna účasť, výmena skúseností a návrhy na zvýšenie úrovne FG rómskej komunity</t>
  </si>
  <si>
    <t xml:space="preserve">účasť na veľtrhoch cvičných firiem </t>
  </si>
  <si>
    <t>účastníci, učitelia a žiaci</t>
  </si>
  <si>
    <t>účasť na odbornom seminári Národného ústavu certifikovaných meraní vzdelávania (NÚCEM), kde boli prezentované výsledky úlohy monitorovania úrovne finančnej gramotnosti so zameraním na oblasť boja proti podvodom a boja proti korupcii na stredných školách v SR</t>
  </si>
  <si>
    <t>účastníci</t>
  </si>
  <si>
    <t>(pozn: žltou farbou sú navrhované aktivity v budúcnosti)</t>
  </si>
  <si>
    <t>AKTIVITA 10</t>
  </si>
  <si>
    <t xml:space="preserve">Cieľom je, aby žiaci boli schopní prijímať rozhodnutia súvisiace s hospodárnym nakladaním s finančnými prostriedkami. Vzťah práca a zárobok - peniaze. Mali by si osvojiť schopnosť zoradiť osobné želania a potreby podľa ich dôležitosti a finančných možností, t.z. vedieť stanoviť, čo si môžu dovoliť kúpiť a čo nie. Žiaci by mali poznať eurové mince a eurové bankovky. </t>
  </si>
  <si>
    <t>žiaci 1. stupňa ZŠ</t>
  </si>
  <si>
    <t>Vzdelávací modul pre prvý stupeň ZŠ „Ako rozumne narábať s peniazmi?“</t>
  </si>
  <si>
    <t>Stála výstava inštalovaná v priestoroch NBS v Bratislave "Od slovenskej koruny k euru" spojená s lektorovaným výkladom.</t>
  </si>
  <si>
    <t>NBS koordinuje informačné kampane ECB pripravené v súvislosti s uvádzaním nových bankoviek do obehu, určené pre základné školy v krajinách eurozóny. (napr. EUROBEH)</t>
  </si>
  <si>
    <t>Informačné letáky na spotrebiteľské témy: Zoznam vydaných letákov:
a)	Ochrana finančného spotrebiteľa 
http://www.nbs.sk/_img/Documents/_Publikacie/OstatnePublik/OCHRANA_FINAN_SPOTR.pdf
b)	5P zodpovedného spotrebiteľa
http://www.nbs.sk/_img/Documents/_Publikacie/OstatnePublik/5P_ZODPOVEDNY_SPOTR.pdf
c)	Potrebujete peniaze? Spotrebiteľský úver – ako na to 
http://www.nbs.sk/_img/Documents/_Publikacie/OstatnePublik/SPOTREBITELSKY_UVER.pdf
d)	Ponúkli Vám životné poistenie? Ako sa rozhodnúť
http://www.nbs.sk/_img/Documents/_Publikacie/OstatnePublik/ZIVOTNE_POISTENIE.pdf</t>
  </si>
  <si>
    <t xml:space="preserve">sekcia „Vzdelávanie“ na internetovej stránke NBS https://www.nbs.sk/sk/vzdelavanie    https://www.nbs.sk/sk/vzdelavanie/deti </t>
  </si>
  <si>
    <t xml:space="preserve">V októbri 2019 plánuje NBS pripraviť Dni finančného spotrebiteľa. Bližšie informácie o termíne a obsahu tohto podujatia budú zverejnené na internetovej stránke NBS www.nbs.sk. 
</t>
  </si>
  <si>
    <t>Cieľom je, aby žiaci mali prehľad o finančnom trhu, finančných produktoch. Vedieť, čo je rozpočet a čo má naň vplyv.  Mali by vedieť porovnať bankové produkty určené na sporenie, z dostupných informácií. Rozoznať rozdiel medzi sporením a investovaním, vedieť čo je úrok - cena peňazí. Cieľom je poskytnúť informácie o druhoch spotrebiteľských úverov, o formách  platenia. Poskytnúť informácie o tom  čo je poistenie, aké sú druhy poistenia. Dostanú informácie ohľadne práv spotrebiteľov a finančných spotrebiteľov a ako sa má správať zodpovedný finančný spotrebiteľ pri zaobstarávaní finančnej služby. Žiaci by mali poznať eurové mince a eurové bankovky a ich ochranné prvky. Poznať činnosti  NBS a úlohu NBS v Eurosystéme.</t>
  </si>
  <si>
    <t>žiaci 2.stupňa ZŠ</t>
  </si>
  <si>
    <t>Vzdelávací modul pre druhý stupeň ZŠ „Kvíz finančnej gramotnosti“</t>
  </si>
  <si>
    <t>Prednášky o úlohách NBS v Eurosystéme, o eure, o ochranných prvkoch bankoviek a mincí, o menovej politike Eurosystému a o bankovom systéme v SR.</t>
  </si>
  <si>
    <t>NBS zverejňje upozornenia, ktorých cieľom je informovať a vzdelávať širokú verejnosť v aktuálnych témach. Tieto informácie sú k dispozícii na podstránke www.nbs.sk/upozornenia</t>
  </si>
  <si>
    <t>Cieľom je, aby študenti poznali činnosti NBS aj funkciu NBS pri ochrane finančného spotrebiteľa. Dostanú prehľad o finančnom trhu a o finančných produktoch, najmä o bankových účtoch a úverových produktoch. Dozvedia sa rozdiel medzi debetnou a kreditnou kartou, ako si porovnať úver, čo je to RPMN a úrok. Študenti by mali vedieť porovnať služby zahrnuté v balíkoch služieb bankových účtov, porovnať ceny a výhodnosť podľa potrieb. Poskytnúť informácie o platobných príkazoch, inkasách a spôsoboch platenia, ochranných prvkoch platobných kariet a ich bespečnosti. Ďalej poskytnúť informácie o platbách na internete a bezpečnosti týchto platieb. Poskytnúť informácie ohľadne práv finančných spotrebiteľov a ako sa má správať zodpovedný finančný spotrebiteľ pri zaobstarávaní finančnej služby. Študenti sa dozvedia ako vyzerá faktúra, čo znamenajú jednotlivé položky na faktúre a taktiež ako vyzerá výpis z bankového účtu, na čo slúži a čo sa z neho dá vyčítať.  Študenti sa dozvedia o ochranných prvkoch euromincí a eurobankoviek, o činnosti  NBS a jej úlohe v Eurosystéme.</t>
  </si>
  <si>
    <t>študenti SŠ</t>
  </si>
  <si>
    <t xml:space="preserve">Vzdelávací modul pre SŠ „Finančná gramotnosť v súvislostiach“ </t>
  </si>
  <si>
    <t xml:space="preserve">Medzinárodná stredoškolská súťaž Eurosystému o menovej politike "Generácia €" </t>
  </si>
  <si>
    <t>Pracovné zošity na témy:    1) Vieš ušetriť pri nakupovaní?           2)Vieš všetko o platobnom styku?             3)Vieš používať svoju platobnú kartu?          Zošity sú dostupné aj v elektronickej forme na www.nbs.sk/sk/vzdelavanie/studenti/pracovnezosity</t>
  </si>
  <si>
    <t xml:space="preserve">sekcia „Vzdelávanie“ na internetovej stránke NBS https://www.nbs.sk/sk/vzdelavanie   https://www.nbs.sk/sk/vzdelavanie/studenti </t>
  </si>
  <si>
    <t>Oboznámenie seniorov s činnosťou NBS a jej úlohách. Poskytnúť informácie o ochrane spotrebiľa a možnostiach riešenia konfliktov s finančnými inštitúciami. Poskytnúť prehľad finančných produktov vhodných pre seniorov, vyzdvihnúť ich výhody, ale informovať aj o možných rizikách. Informovanie o nových technológiách, bezpečnosti pri ich používaní. Upozornenie na nové formy finančných produktov, ktoré nie sú regulované NBS a upozorniť na tieto skutočnosti. Poskytnúť informácie o histórii peňazi  a poznať ochranné prvky eurobankoviek.</t>
  </si>
  <si>
    <t>seniori</t>
  </si>
  <si>
    <t>Vzdelávací modul pre seniorov  "Sprievodca finančného spotrebiteľa  Čo by ste mali vedieť......"</t>
  </si>
  <si>
    <t>Finančná príručka pre seniorov s krížovkami  "Všetko čo by ste mali vedieť o peniazoch"</t>
  </si>
  <si>
    <t>Cieľom je poskytnúť študijné pomôcky, pracovné zošity a letáky, ktoré môžu pomôcť obohatiť učebný proces. Medzi materiálmi sú i materiály k projektu Euro škola pre základné školy a materiály k stredoškolskej súťaži Generácia €uro. Ns internetovej stránke NBS sú umiestnené aj videá na rôzne témy a obľúbené online hry, ktoré sú v časti pre deti a študentov.</t>
  </si>
  <si>
    <t>učitelia</t>
  </si>
  <si>
    <t>Pracovné zošity na témy:                                                1) Vieš ušetriť pri nakupovaní?                                        2)Vieš všetko o platobnom styku?                                   3)Vieš používať svoju platobnú kartu?                        Zošity sú dostupné aj v elektronickej forme na https://www.nbs.sk/sk/vzdelavanie/studenti/pracovnezosity</t>
  </si>
  <si>
    <t xml:space="preserve">sekcia „Vzdelávanie“ na internetovej stránke NBS https://www.nbs.sk/sk/vzdelavanie   https://www.nbs.sk/sk/vzdelavanie/ucitelia  </t>
  </si>
  <si>
    <t>Metodicko-pedagogické centrum</t>
  </si>
  <si>
    <t>Rozvíjať profesijné kompetencie pedagogických zamestnancov (PZ) základných a stredných škôl (ZŠ a SŠ) v oblasti finančnej výchovy zameranej na efektívne riadenie osobných financií s cieľom zvýšenia úrovne finančnej gramotnosti vlastnej a sprostredkovane zvýšenia finančnej gramotnosti žiakov ZŠ a SŠ. Zdokonaľovať profesijné kompetencie potrebné na sprostredkovanie aktuálnych informácií z problematiky finančnej gramotnosti využiteľné pri výkone pedagogickej činnosti na základných a stredných školách.</t>
  </si>
  <si>
    <t>Vzdelávanie v akreditovanom vzdelávacom programe Rozvíjanie finančnej gramotnosti na ZŠ a SŠ</t>
  </si>
  <si>
    <t>Realizovanie neakreditovaných foriem vzdelávania (odborné semináe a workshopy)</t>
  </si>
  <si>
    <t xml:space="preserve">Tvorba učebných zdrojov </t>
  </si>
  <si>
    <t>oboznámiť mladšiu generáciu s činnosťou finančnej správy, s povinnosťami vyplývajúcimi z platenia daní a ciel, financovaním škôl, nemocníc, ciest a iných aktivít zo strany štátu z výberu daní, informovať o hrozbe pašovania nelegálnych cíigariet, tabaku či drog, rizikách spojených s nákupom falošných výrobkov, liekov či suvenírov z chránených druhov rastlín či živočíchov</t>
  </si>
  <si>
    <t>prezentácie práce colníkov na všetkých typoch škôl</t>
  </si>
  <si>
    <t>odborné prednášky pre učiteľov</t>
  </si>
  <si>
    <t>príprava portálu pre deti od 9 rokov pre 22 krajín EÚ vrátane slovenskej verzie - TAXEDU (https://europa.eu/taxedu/home_sk)</t>
  </si>
  <si>
    <t xml:space="preserve">online daňová hra pre deti od 10 do 15 rokov - majland.sk </t>
  </si>
  <si>
    <t>dokumentačné materiály - letáky, brožúrky a prezentácie k nelegálnycm cigaretám, falzifikátom, práci služovnej kynológie, k ochrane pri cehraničnom prevoze chránených druhov rastlín a živočíchov, dovoze tovaru neobchodného charakteru, elektronickej komunikácii s našimi úradmi a podobne.</t>
  </si>
  <si>
    <t>každoročné jesenné oslavy Dňa colníkov (21.9.)  v Bratislave - najväčšia prezentačno-propagačná akcia našej organizácie určená pre verejnosť v uliciach hlavného mesta</t>
  </si>
  <si>
    <t>komunikácia s mládežou prostredníctvom sociálnych sietí Facebook, Youtube, Instagram</t>
  </si>
  <si>
    <t>Úrad vlády SR, odbor Centrálny kontaktný útvar pre OLAF, oddelenie koordinácie ochrany finannčých záujmov EÚ v SR</t>
  </si>
  <si>
    <t xml:space="preserve">Zvyšovať povedomie a informovanosť o potrebe chrániť finančné záujmy Európskej únie a bojovať proti podvodom v tejto oblasti. Začleniť protipodvodné témy aj do formálneho vzdelávania na ŽŠ a SŠ.  </t>
  </si>
  <si>
    <t>Semináre na tému: Podvody a korupcia v súvislosti s ochranou finančných záujmov EÚ (od roku 2017 bolo uskutočnených 5 seminárov)</t>
  </si>
  <si>
    <t>účasť na Dni Európy každoročne v máji (09.05.) - Podujatie organizuje Zastúpenie Európskej komisie, Informačná kancelária Európskeho parlamentu, Ministerstvo zahraničných vecí a európskych záležitostí SR, mesto Bratislava a ÚV SR v spolupráci s riadiacimi orgánmi  jednotlivých operačných programov v rámci európskych štrukturálnych a investičných fondov (EŠIF) a s orgánom zabezpečujúcim ochranu finančných záujmov EÚ - OCKÚ OLAF (účasť v stánku)</t>
  </si>
  <si>
    <t>Úrad vlády SR, odbor prevencie korupcie, Sekcia prevencie korupcie a krízového manažmentu</t>
  </si>
  <si>
    <t xml:space="preserve">Zvyšovať povedomie a informovanosti o potrebe boja proti korupcii, negatívnom dopade korupčného správania a s dôrazom na dôležitosť prevencie  korupcie zaradením do učebných osnov na ŽŠ a SŠ.  </t>
  </si>
  <si>
    <t>Semináre na tému: Korupcia a podvody v súvislosti s ochranou finančných záujmov EÚ (od roku 2017 bolo uskutočnených 6 seminárov v spolupráci s OCKÚ OLAF ÚV SR)</t>
  </si>
  <si>
    <t>Seminár na tému "Zvyšovanie právneho vedomia v oblasti prevencie korupcie a boja proti korupcii“ ( 1x  v spolupráci s MSVVaŠ SR a MPC Prešov v r. 2017)</t>
  </si>
  <si>
    <t xml:space="preserve">Zvyšovanie právneho vedomia v oblasti prevencie korupcie a boja proti korupcii - prednášky na tému "Úloha ÚV SR v BPK a prevencii korupcie" spojené s diskusiou na stredných školách (predovšetkým  pre študentov aj pedagogických pracovníkov) organizované  v spolupráci s Prerag (Prešovskou rozvojovou agentúrou) pri príležitosti medzinárodnej súťaže kresleného humoru Kýchanie mozgu – Brain Sneezing a výstavy karikatúr na tému boja proti korupcii (od r. 2017 uskutočnených 12 prednášok)
</t>
  </si>
  <si>
    <t>zistiť úroveň dosiahnutých kompetencií žiakov v oblasti finančnej gramotnosti</t>
  </si>
  <si>
    <t>šk. rok 2015/2016 - testovanie žiakov končiacich ročníkov ZŠ a strednej školy  (testy vypracoval NÚCEM)</t>
  </si>
  <si>
    <t>šk.rok 2016/2017 - priamym pozorovaním (hospitáciami) identifikovať faktory, ktoré majú vplyv na rozvoj finančnej gramotnosti</t>
  </si>
  <si>
    <t>šk.rok 2017/2018 - diseminácia výsledkov, zistení a odporúčaní, ktoré vyplynuli z analýzy aktivít 1 a2</t>
  </si>
  <si>
    <t>šk.rok 2018/2019 - diseminácia výsledkov, zistení a odporúčaní, ktoré vyplynuli z analýzy aktivít 1 a2</t>
  </si>
  <si>
    <t xml:space="preserve">Vzdelávanie pedagógov stredných škôl v spolupráci s prednášajúcimi z Európskeho spotrebiteľského centra v SR, Ministerstva financií SR a Finančnej správy SR ako aj v spolupráci so samosprávnymi krajmi a v súlade so Stratégiou spotrebiteľskej politiky Slovenskej republiky na roky 2014 – 2020, schválenou uznesením vlády SR č. 502 z 15. októbra 2014, Pilotný projekt spotrebiteľského vzdelávania, zameraný na učiteľov stredných škôl v zriaďovateľskej pôsobnosti samosprávnych krajov. </t>
  </si>
  <si>
    <t>pedagógovia stredných škôl</t>
  </si>
  <si>
    <t>JA Slovensko od šk. roku 2012/2013 ponúka pre školy vzdelávací program Viac ako peniaze, ktorý je vytvorený v súlade s NŠFG, na podporu zlepšenia úrovne finančnej gramotnosti žiakov, ale aj učiteľov (2. stupňa ZŠ a SŠ).
Od školského roku 2015/2016 ponúkame základným školám (1. stupeň) možnosť zapojiť sa do programu Ja a peniaze, ktorý je vytvorený v súlade s NŠFG na podporu zlepšenia úrovne finančnej gramotnosti žiakov aj učiteľov. 
Cieľom oboch vzdelávacích programov je poskytovať učiteľom kvalitné vzdelávanie v oblasti finančnej gramotnosti a pripraviť ich tak na realizáciu programu so zameraním na FG na školách. 
Cieľom programov je naučiť žiakov efektívne hospodáriť a finančne plánovať svoju budúcnosť.</t>
  </si>
  <si>
    <t>Viac ako peniaze - akreditované, komplexné 10 mesačné vzdelávanie pre učiteľov (2. stupeň ZŠ a SŠ)</t>
  </si>
  <si>
    <t>Viac ako peniaze - vzdelávací program s učebnými textami pre žiakov 2. stupňa ZŠ a SŠ (vytvorené v súlade s NŠFG), online učebnicou, testami, otvorenými otázkami a úlohami, praktickými aktivitami a možnosťou zapojiť sa do súťaží na podporu rozvoja FG.</t>
  </si>
  <si>
    <t>Ja a peniaze - akreditované, komplexné 10 mesačné vzdelávanie pre učiteľov (1. stupeň ZŠ)</t>
  </si>
  <si>
    <t>Ja a peniaze - vzdelávací program pre žiakov 1. stupňa ZŠ s učebnými textami, aktivitami, pracovnými listami a príbehmi z praxe na podporu rozvoja FG.</t>
  </si>
  <si>
    <t>V spolupráci s Národnou bankou Slovenska sme vydali pre žiakov stredných škôl 3 pracovné zošity: Vieš všetko o platobnom styku?, Vieš používať svoju platobnú kartu?, Vieš ušetriť pri nakupovaní?</t>
  </si>
  <si>
    <t>monitorovanie úrovne osvojenia problematiky finančnej gramotnosti žiakov ZŠ a SŠ</t>
  </si>
  <si>
    <t>Testovanie finančnej gramotnosti 15-ročných žiakov v rámci 7. cyklu štúdie OECD PISA (PISA 2018). Zúčastnilo sa 1504 žiakov ZŠ, SŠ a GYM. Výsledky budú zverejnené v druhej polovici roku 2020.</t>
  </si>
  <si>
    <t xml:space="preserve">Monitorovanie úrovne finančnej gramotnosti so zameraním na oblasť boja proti podvodom, ochranu finančných záujmov EÚ, ochranu spotrebiteľa, oblasť boja proti korupcii a klientelizmu na stredných školách v súlade s NŠ FG verzia 1.2. Zúčastnilo sa 1 789 žiakov 2. ročníka SŠ z 59 škôl. </t>
  </si>
  <si>
    <t xml:space="preserve">Workshop pre autorov testov pre monitorovanie úrovne finančnej gramotnosti so zameraním na oblasť boja proti podvodom, ochranu finančných záujmov EÚ, ochranu spotrebiteľa, oblasť boja proti korupcii a klientelizmu na stredných školách v súlade s NŠ FG verzia 1.2. Zúčastnilo sa 5 učiteľov. </t>
  </si>
  <si>
    <t>Odborný seminár k vyhodnoteniu úlohy Monitorovanie úrovne finančnej gramotnosti so zameraním na oblasť boja proti podvodom, ochranu finančných záujmov EÚ, ochranu spotrebiteľa, oblasť boja proti korupcii a klientelizmu na stredných školách. Počet účastníkov seminára: 23.</t>
  </si>
  <si>
    <t>Novšie mapovanie</t>
  </si>
  <si>
    <t>Zvýšenie finančnej gramotnosti v oblasti poistenia u študentov stredných škôl.</t>
  </si>
  <si>
    <t>Zapojenie SLASPO ako oficiálneho partnera do organizácie Ekonomickej olympiády, celoslovenskej súťaže v znalostiach z ekonómie a financií, ktorá je určená študentom stredných škôl. Svojím poňatím prispieva k ďalšiemu rozvoju kľúčových schopností a znalostí študentov v tomto odbore. (http://ekonomickaolympiada.sk) SLASPO vyracovala učebné texty a otázky do testov. Testy sa skladali z celkom 25 otázok (20 ekonomické témy + 5 tém z finančnej gramotnosti). Učebné texty sú dostupné na: http://ekonomickaolympiada.sk/wp-content/uploads/2018/11/T%C3%A9my-%C5%BEivotn%C3%A9-a-ne%C5%BEivotn%C3%A9-poistenie.pdf</t>
  </si>
  <si>
    <t>ROK</t>
  </si>
  <si>
    <t>ORK/Poskytnúť spoľahlivé informácie k osobnému bankrotu</t>
  </si>
  <si>
    <t xml:space="preserve">140 účastníkov - terénni sociálni pracovníci z obcí z najvyšším indexom podrozvinutosti </t>
  </si>
  <si>
    <t xml:space="preserve">7x informačný seminár (Lenártovce, Chanava, Kráľ, Kokava nad Rimavicou, Radnovce, Rimavská Sobota-Dúžavská cesta, Brezno) </t>
  </si>
  <si>
    <t>ORK/Úver a dlh - riešenie osobného bankrotu</t>
  </si>
  <si>
    <t>210 účastníkov - dospelí</t>
  </si>
  <si>
    <t xml:space="preserve">7x informačný seminár </t>
  </si>
  <si>
    <t>OKA/Realizovať prieskum a vypracovať kvalitatívnu štúdiu o finančnej gramotnosti v MRK, prístupe MRK k finančnému vzdelávaniu, dostupnosti a prístupe MRK k finančným službám (existujúce finančné produkty a služby bánk a poisťovní) a navrhnúť odporúčania aj pre finančné inštitúcie</t>
  </si>
  <si>
    <t>štátna správa a finančné inštitúcie</t>
  </si>
  <si>
    <t xml:space="preserve">Špecifikácia kvalitatívneho výskumu v oblasti finančného začleňovania, obsahujúca zadanie metodiky zisťovania. </t>
  </si>
  <si>
    <t>OIP/MaH/Realizácia tematického zisťovania zameraného na finančné začlenenie osôb z marginalizovaných rómskych komunít.</t>
  </si>
  <si>
    <t>Stanovenie hodnoty zákazky a realizácia verejného obstarávania na dodávateľa tématického zisťovania, s predpokladom plnenia v 2019</t>
  </si>
  <si>
    <t>OIP/TSP/Úver a dlh - riešenie osobného bankrotu</t>
  </si>
  <si>
    <t>177 účastníkov - dospelí</t>
  </si>
  <si>
    <t>3x koordinačné stretnutie (Spišská Nová Ves, Kežmarok, Nitra, Svidník, Humenné, Prešov)</t>
  </si>
  <si>
    <t>OIP/TSP/Finančná gramotnosť</t>
  </si>
  <si>
    <t>13 účastníkov - dospelí</t>
  </si>
  <si>
    <t>1x poradenstvo skupinové (Košice)</t>
  </si>
  <si>
    <t>56 účastníkov - dospelí</t>
  </si>
  <si>
    <t>7x koordinačné stretnutie (Košice)</t>
  </si>
  <si>
    <t>OIP/TSP/Finančná zozdpovednosť spotrebiteľov</t>
  </si>
  <si>
    <t>35 účastníkov - dospelí</t>
  </si>
  <si>
    <t>1x koordinačné stretnutie (Humenné)</t>
  </si>
  <si>
    <t>50 účastníkov - dospelí obyvatelia MRK</t>
  </si>
  <si>
    <t>1x informačný seminár (Prešov)</t>
  </si>
  <si>
    <t>5x koordinačné stretnutie (Košice)</t>
  </si>
  <si>
    <t>OIP/KC/Finančná zodpovednosť spotrebiteľov; Plánovanie, príjem, práca; Rozhodovanie a hospodárenie spotrebiteľov; Úver a dlh</t>
  </si>
  <si>
    <t>270 účastníkov - deti vo veku ZŠ, SŠ, dospelí MRK</t>
  </si>
  <si>
    <t>135x poradenstvo individuálne a skupinové, preventívne aktivity (RKa Svidník)</t>
  </si>
  <si>
    <t>158 účastníkov - deti vo veku ZŠ, SŠ, dospelí MRK</t>
  </si>
  <si>
    <t>79x poradenstvo individuálne a skupinové, preventívne aktivity (RKa Svidník)</t>
  </si>
  <si>
    <t>OIP/KC/Finančná zodpovednosť spotrebiteľov; Plánovanie, príjem, práca; Rozhodovanie a hospodárenie spotrebiteľov; Úver a dlh; Sporenie a poistenie, Sociálna politika štátu, Nelegálna práca, Finančná gramotnosť pre deti, Internetový obchod</t>
  </si>
  <si>
    <t>856 účastníkov - deti vo veku ZŠ, SŠ, dospelí MRK</t>
  </si>
  <si>
    <t>286x poradenstvo individuálne a skupinové, preventívne aktivity, prednáška, beseda, vzdelávanie formou hry, výstava, školenie, prezentácia (Rka Spišská Nová Ves)</t>
  </si>
  <si>
    <t>620 účastníkov - deti vo veku MŠ, ZŠ, SŠ, dospelí MRK</t>
  </si>
  <si>
    <t>206x poradenstvo individuálne a skupinové, preventívne aktivity, prednáška, beseda, vzdelávanie formou hry, výstava, školenie, prezentácia (Rka Spišská Nová Ves)</t>
  </si>
  <si>
    <t>OIP/KC/Finančná zodpovednosť spotrebiteľov; Plánovanie, príjem, práca; Rozhodovanie a hospodárenie spotrebiteľov; Úver a dlh; Sporenie</t>
  </si>
  <si>
    <t>91 účastníkov - deti vo veku ZŠ, SŠ, dospelí MRK</t>
  </si>
  <si>
    <t>52x skupinové poradenstvo (Rka Košice)</t>
  </si>
  <si>
    <t>30 účastníkov - deti vo veku ZŠ, SŠ, dospelí MRK</t>
  </si>
  <si>
    <t>17x skupinové poradenstvo (Rka Košice)</t>
  </si>
  <si>
    <t>OIP/KC/Finančná zodpovednosť spotrebiteľov; Plánovanie, príjem, práca; Rozhodovanie a hospodárenie spotrebiteľov; Úver a dlh; Sporenie a investovanie</t>
  </si>
  <si>
    <t>381 účastníkov - deti vo veku MŠ, ZŠ, SŠ, dospelí MRK</t>
  </si>
  <si>
    <t>150x poradenstvo individuálne a skupinové (Rka Kežmarok)</t>
  </si>
  <si>
    <t>254 účastníkov - deti vo veku MŠ, ZŠ, SŠ, dospelí MRK</t>
  </si>
  <si>
    <t>98x poradenstvo individuálne a skupinové (Rka Kežmarok)</t>
  </si>
  <si>
    <t>OIP/KC/Finančná zodpovednosť spotrebiteľov; Plánovanie, príjem, práca; Rozhodovanie a hospodárenie spotrebiteľov; Úver a dlh; Sporenie, Financie a ososbný bankrot,  Učíme sa lacno variť, Mikropôžičky, Životné potreby, Sociálna politika štátu, Hranie rolí pri pohovore vo finančnej inštitúcii</t>
  </si>
  <si>
    <t>712 účastníkov - deti vo veku MŠ, ZŠ, SŠ, dospelí MRK</t>
  </si>
  <si>
    <t>453x poradenstvo individuálne a skupinové, preventívna aktivita, skupinová aktivita, rehabilitácia, prednáška (Rka Humenné)</t>
  </si>
  <si>
    <t>OIP/KC/Finančná zodpovednosť spotrebiteľov; Plánovanie, príjem, práca; Rozhodovanie a hospodárenie spotrebiteľov; Úver a dlh; Sporenie, Financie a ososbný bankrot,  Učíme sa lacno variť, Mikropôžičky, Životné potreby, Sociálne dávky, Hranie rolí pri pohovore vo finančnej inštitúcii</t>
  </si>
  <si>
    <t>606 účastníkov - deti vo veku MŠ, ZŠ, SŠ, dospelí MRK</t>
  </si>
  <si>
    <t>384x poradenstvo individuálne a skupinové, preventívna aktivita, skupinová aktivita, rehabilitácia, prednáška (Rka Humenné)</t>
  </si>
  <si>
    <t>OIP/KC/Úver a dlh</t>
  </si>
  <si>
    <t>113 účastníkov - dospelí MRK</t>
  </si>
  <si>
    <t>208x poradenstvo individuálne (Rka Nitra)</t>
  </si>
  <si>
    <t>89 účastníkov - dospelí MRK</t>
  </si>
  <si>
    <t>164x poradenstvo individuálne (Rka Nitra)</t>
  </si>
  <si>
    <t xml:space="preserve">OIP/KC/Finančná zodpovednosť spotrebiteľov; Plánovanie, príjem, práca; Rozhodovanie a hospodárenie spotrebiteľov; Úver a dlh; Sporenie a investovanie, Riadenie rizika a poistenie, Sociálne dávky, Manželský rozpočet, Dôchodok, Záškoláctvo a financie, Sprostredkovanie práce - ponuka práce, Inštitút osobitného príjemcu, Nebankové inštitúcie, Požičiavaj s rozumom, </t>
  </si>
  <si>
    <t>1618 účastníkov - deti vo veku MŠ, ZŠ, SŠ, dospelí MRK</t>
  </si>
  <si>
    <t>1977x poradenstvo individuálne a skupinové, beseda, prednáška, diskusia, školenie, komunintá aktivita, krúžok, preventívna aktivita, edukačná aktivita (Rka Michalovce)</t>
  </si>
  <si>
    <t>OIP/KC/Finančná zodpovednosť spotrebiteľov; Plánovanie, príjem, práca; Rozhodovanie a hospodárenie spotrebiteľov; Úver a dlh; Sporenie a investovanie, Riadenie rizika a poistenie, Sociálne dávky, Manželský rozpočet, Dôchodok, Záškoláctvo a financie, Sprostredkovanie práce - ponuka práce, Inštitút osobitného príjemcu, Nebankové inštitúcie, Požičiavaj s rozumom</t>
  </si>
  <si>
    <t>1079 účastníkov - deti vo veku MŠ, ZŠ, SŠ, dospelí MRK</t>
  </si>
  <si>
    <t>1305x poradenstvo individuálne a skupinové, beseda, prednáška, diskusia, školenie, komunintá aktivita, krúžok, preventívna aktivita, edukačná aktivita (Rka Michalovce)</t>
  </si>
  <si>
    <t xml:space="preserve">OIP/PRIM/Potreby a túžby, Práca a povolania, Šetrenie a míňanie, Plánovanie a rozpočtovanie, Zodpovedné finančné správanie - sociálne a finančné podnikanie </t>
  </si>
  <si>
    <t>84 účastníkov - deti vo veku MŠ a dospelí MRK</t>
  </si>
  <si>
    <t>33x vzdelávacie aktivity skupinové (Rka Spišská Nová Ves, Rimavská Sobota)</t>
  </si>
  <si>
    <t>108 účastníkov - deti vo veku MŠ a dospelí MRK</t>
  </si>
  <si>
    <t>10x vzdelávacie aktivity skupinové (Rka Prešov, Svidník)</t>
  </si>
  <si>
    <t>178 účastníkov - deti vo veku MŠ a dospelí MRK</t>
  </si>
  <si>
    <t>19x vzdelávacie aktivity skupinové (Rka Nitra, Rimavská Sobota)</t>
  </si>
  <si>
    <t>637 účastníkov - deti vo veku MŠ a dospelí MRK</t>
  </si>
  <si>
    <t>32x vzdelávacie aktivity skupinové (Rka Kežmarok, Svidník)</t>
  </si>
  <si>
    <t>253 účastníkov - deti vo veku MŠ a dospelí MRK</t>
  </si>
  <si>
    <t>34x vzdelávacie aktivity skupinové (Rka Košice, Rimavská Sobota)</t>
  </si>
  <si>
    <t>759 účastníkov - deti vo veku MŠ a dospelí MRK</t>
  </si>
  <si>
    <t>52x vzdelávacie aktivity skupinové (Rka Humenné, Svidník)</t>
  </si>
  <si>
    <t>688 účastníkov - deti vo veku MŠ a dospelí MRK</t>
  </si>
  <si>
    <t>64x vzdelávacie aktivity skupinové (Rka Michalovce)</t>
  </si>
  <si>
    <t>Celkovo</t>
  </si>
  <si>
    <t>SPOLU:</t>
  </si>
  <si>
    <t xml:space="preserve">Ministerstvo hospodárstva Slovenskej republiky - Odbor ochrany spotrebiteľa </t>
  </si>
  <si>
    <t>NBS - Národná banka Slovenska. Odbor ochrany slovenských spotrebiteľov</t>
  </si>
  <si>
    <t>Národná banka Slovenska (novšie)</t>
  </si>
  <si>
    <t xml:space="preserve"> Ministerstvo financií SR (novšie)</t>
  </si>
  <si>
    <t>Junior Achievement Slovensko, n.o. (NOVÉ)</t>
  </si>
  <si>
    <t>Národný ústav certifikovaných meraní vzdelávania (NOVÉ)</t>
  </si>
  <si>
    <t>SLASPO - Slovenská asociácia poisťovní (NOVÉ)</t>
  </si>
  <si>
    <t xml:space="preserve">                                   Úrad splnomocneca vlády SR pre rómske komunity (NOVÉ)</t>
  </si>
  <si>
    <t>Vysvetliť, ako sporenie prispieva k finan. prosperite</t>
  </si>
  <si>
    <t>Poznať a zosúladiť osobné, rodinné, spoločen.potreby</t>
  </si>
  <si>
    <t>EKONOMICKÁ
UNIVERZITA (EUBA)</t>
  </si>
  <si>
    <t>Štátny pedagogický ústav (ŠPÚ)</t>
  </si>
  <si>
    <t xml:space="preserve">Príprava učiteľov ekonómov v rámci DPŠ </t>
  </si>
  <si>
    <t xml:space="preserve">Kontinuálne vzdelávanie učiteľov SŠ s názvom: "Metodika tvorby podnikateľských plánov žiakov SŠ" </t>
  </si>
  <si>
    <r>
      <t xml:space="preserve"> Úrad splnomocneca vlády SR pre rómske komunity  - </t>
    </r>
    <r>
      <rPr>
        <sz val="12"/>
        <color theme="1"/>
        <rFont val="Calibri"/>
        <family val="2"/>
        <charset val="238"/>
        <scheme val="minor"/>
      </rPr>
      <t>poslalo iba tabuľku mapovania, kde má zahrnuté vštky TÉMY</t>
    </r>
  </si>
  <si>
    <t>Ekonomická Univerzita (EUBA)</t>
  </si>
  <si>
    <t>Prostredníctvom interaktívnych seminárov priblížiť možnosti implementácie NŠFG do výchovno-vzdelávacieho procesu.</t>
  </si>
  <si>
    <t>Interaktívny seminár - štyri rôzne obsahové zamerania</t>
  </si>
  <si>
    <t>• Učitelia základnej školy - prvý a druhý stupeň</t>
  </si>
  <si>
    <t>• študenti gymnázií, školských kôl sa zúčastnilo 5300 súťažiacich študentov</t>
  </si>
  <si>
    <t xml:space="preserve"> • žiaci ZŠ, študenti SŠ + pedagogickí pracovníci </t>
  </si>
  <si>
    <t>• žiaci ZŠ a SŠ prostredníctvom MPC (pre pedagogických pracovníkov - vedúcich a učiteľov)</t>
  </si>
  <si>
    <t>• materské, základné, stredné aj vysoké školy, odborná verejnosť</t>
  </si>
  <si>
    <t>• PZ ZŠ a SŠ</t>
  </si>
  <si>
    <t>• žiaci základných a stredných škôl</t>
  </si>
  <si>
    <t>• žiaci ZŠ a SŠ</t>
  </si>
  <si>
    <t>• Učitelia SŠ 
• žiaci SŠ</t>
  </si>
  <si>
    <t>prípraviť budúcich učiteľov ekonomických predmetov pre stredné školy
určiť cielové požiadavky na vedomosti a zručnosti maturantov</t>
  </si>
  <si>
    <t>Pripravili sme návrh nových cieľových požiadaviek na vedomosti a zručnosti maturantov z ekonomiky s väčším dôrazom na finančnú gramotnosť a rozvoj podnikateľských zručností, ktoré boli schválené a platia od 1.9.2019 pre gymnáziá</t>
  </si>
  <si>
    <t>Aktuálne pripravujeme aj vzor vzdelávacieho štandardu (výkonového aj obsahového) pre predmet ekonomika na gymnáziách podľa tém, ktorý by sa dal použiť ako odporúčanie pri tvorbe učebných osnov v rámci ŠkVP, pričom kladieme veľký dôraz práve na témy okolo FG a podnikateľských zručností</t>
  </si>
  <si>
    <t>• Učitelia
1. stupeň ZŠ
2. stupeň ZŠ
• Stredné školy</t>
  </si>
  <si>
    <t>Minist. financií SR.-Odb.ochrany fin.spotreb.</t>
  </si>
  <si>
    <t>CKÚ OLAF ÚV SR</t>
  </si>
  <si>
    <t xml:space="preserve"> Úrad splnomoc. vlády SR pre róm. komunity</t>
  </si>
  <si>
    <t>SLASPO - Slovenská asociácia poisťovní</t>
  </si>
  <si>
    <t>EUBA - Ekonomická Univerzita</t>
  </si>
  <si>
    <t>ŠPÚ - Štátny pedagogický ústav</t>
  </si>
  <si>
    <t>ŠIOV - FG a SCCF</t>
  </si>
  <si>
    <t>Organizácia / Téma</t>
  </si>
  <si>
    <t xml:space="preserve"> 100%  =</t>
  </si>
  <si>
    <t>NBS-odbor ochrany slovenských spotrebiteľ.</t>
  </si>
  <si>
    <r>
      <t xml:space="preserve">Hra </t>
    </r>
    <r>
      <rPr>
        <b/>
        <sz val="11"/>
        <color rgb="FF333333"/>
        <rFont val="Calibri"/>
        <family val="2"/>
        <charset val="238"/>
        <scheme val="minor"/>
      </rPr>
      <t>Finančná Sloboda</t>
    </r>
    <r>
      <rPr>
        <sz val="11"/>
        <color rgb="FF333333"/>
        <rFont val="Calibri"/>
        <family val="2"/>
        <scheme val="minor"/>
      </rPr>
      <t xml:space="preserve">. Stolová spoločenská hra na zlepšovanie finančnej gramotnosti. Cieľom je úspešne zvládnuť finančné plánovanie fiktívnej rodiny. Každý hráč dostane do opatery manželský pár vo veku 30 rokov, ktorému pomáha plniť si svoje ciele. Prechádza s nimi 30 rokov ich života, uzatvára im finančné produkty a čelí spolu s nimi rôznym nástrahám života. Hráč sa musí naučiť svojej rodine poradiť v rôznych životných situáciách. Dôležité je vedieť si vybrať si spomedzi náhodne sa vyskytujúcich finančných príležitostí, udržovať platobnú disciplínu, približovať sa svojim cieľom a kompenzovať riziká, ktoré život prináša. V hre Finančná sloboda sú produkty veľmi podobné reálnym produktom dostupným na našom trhu. Preto hráč pri rozhodovaní môže použiť svoje skúsenosti z ozajstného života. A naopak, hráč vie aplikovať vedomosti získané v hre na zlepšenie vlastnej životnej situácie aj po skončení hry. Touto zážitkovou pedagogikou sa tvoria správne návyky hráčov v správe osobných financií.
Link:  </t>
    </r>
    <r>
      <rPr>
        <u/>
        <sz val="11"/>
        <color rgb="FF333333"/>
        <rFont val="Calibri"/>
        <family val="2"/>
        <charset val="238"/>
        <scheme val="minor"/>
      </rPr>
      <t>www.financnagramotnost.sk</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</si>
</sst>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E_U_R_-;\-* #,##0.00\ _E_U_R_-;_-* &quot;-&quot;??\ _E_U_R_-;_-@_-"/>
  </numFmts>
  <fonts count="33" x14ac:knownFonts="1">
    <font>
      <sz val="11"/>
      <color theme="1"/>
      <name val="Calibri"/>
      <family val="2"/>
      <charset val="238"/>
      <scheme val="minor"/>
    </font>
    <font>
      <b/>
      <sz val="11"/>
      <color theme="1"/>
      <name val="Calibri"/>
      <family val="2"/>
      <scheme val="minor"/>
    </font>
    <font>
      <sz val="11"/>
      <color rgb="FF222222"/>
      <name val="Calibri"/>
      <family val="2"/>
      <scheme val="minor"/>
    </font>
    <font>
      <sz val="11"/>
      <color theme="1"/>
      <name val="Calibri"/>
      <family val="2"/>
      <scheme val="minor"/>
    </font>
    <font>
      <sz val="11"/>
      <name val="Calibri"/>
      <family val="2"/>
      <scheme val="minor"/>
    </font>
    <font>
      <sz val="11"/>
      <color rgb="FF333333"/>
      <name val="Calibri"/>
      <family val="2"/>
      <scheme val="minor"/>
    </font>
    <font>
      <b/>
      <sz val="11"/>
      <color rgb="FF333333"/>
      <name val="Calibri"/>
      <family val="2"/>
      <scheme val="minor"/>
    </font>
    <font>
      <sz val="11"/>
      <color rgb="FF000000"/>
      <name val="Calibri"/>
      <family val="2"/>
      <scheme val="minor"/>
    </font>
    <font>
      <sz val="11"/>
      <color rgb="FF13171A"/>
      <name val="Calibri"/>
      <family val="2"/>
      <scheme val="minor"/>
    </font>
    <font>
      <b/>
      <sz val="11"/>
      <color theme="1"/>
      <name val="Calibri"/>
      <family val="2"/>
      <charset val="238"/>
      <scheme val="minor"/>
    </font>
    <font>
      <sz val="11"/>
      <name val="Calibri"/>
      <family val="2"/>
      <charset val="238"/>
      <scheme val="minor"/>
    </font>
    <font>
      <b/>
      <sz val="12"/>
      <color theme="1"/>
      <name val="Calibri"/>
      <family val="2"/>
      <scheme val="minor"/>
    </font>
    <font>
      <b/>
      <sz val="16"/>
      <color theme="1"/>
      <name val="Calibri"/>
      <family val="2"/>
      <scheme val="minor"/>
    </font>
    <font>
      <sz val="12"/>
      <color theme="1"/>
      <name val="Calibri"/>
      <family val="2"/>
      <charset val="238"/>
      <scheme val="minor"/>
    </font>
    <font>
      <b/>
      <sz val="12"/>
      <color theme="1"/>
      <name val="Calibri"/>
      <family val="2"/>
      <charset val="238"/>
      <scheme val="minor"/>
    </font>
    <font>
      <b/>
      <sz val="12"/>
      <name val="Calibri"/>
      <family val="2"/>
      <scheme val="minor"/>
    </font>
    <font>
      <u/>
      <sz val="11"/>
      <name val="Calibri"/>
      <family val="2"/>
      <charset val="238"/>
      <scheme val="minor"/>
    </font>
    <font>
      <u/>
      <sz val="11"/>
      <color theme="1"/>
      <name val="Calibri"/>
      <family val="2"/>
      <charset val="238"/>
      <scheme val="minor"/>
    </font>
    <font>
      <u/>
      <sz val="11"/>
      <color rgb="FF222222"/>
      <name val="Calibri"/>
      <family val="2"/>
      <charset val="238"/>
      <scheme val="minor"/>
    </font>
    <font>
      <u/>
      <sz val="11"/>
      <color rgb="FF333333"/>
      <name val="Calibri"/>
      <family val="2"/>
      <charset val="238"/>
      <scheme val="minor"/>
    </font>
    <font>
      <u/>
      <sz val="11"/>
      <color rgb="FF13171A"/>
      <name val="Calibri"/>
      <family val="2"/>
      <charset val="238"/>
      <scheme val="minor"/>
    </font>
    <font>
      <sz val="10"/>
      <color theme="1"/>
      <name val="Calibri"/>
      <family val="2"/>
      <scheme val="minor"/>
    </font>
    <font>
      <sz val="10"/>
      <color theme="1"/>
      <name val="Calibri"/>
      <family val="2"/>
      <charset val="238"/>
      <scheme val="minor"/>
    </font>
    <font>
      <b/>
      <sz val="10"/>
      <color theme="1"/>
      <name val="Calibri"/>
      <family val="2"/>
      <charset val="238"/>
      <scheme val="minor"/>
    </font>
    <font>
      <b/>
      <sz val="13"/>
      <color theme="1"/>
      <name val="Calibri"/>
      <family val="2"/>
      <charset val="238"/>
      <scheme val="minor"/>
    </font>
    <font>
      <sz val="12"/>
      <color theme="1"/>
      <name val="Calibri"/>
      <family val="2"/>
      <scheme val="minor"/>
    </font>
    <font>
      <b/>
      <sz val="12"/>
      <color theme="1"/>
      <name val="Times New Roman"/>
      <family val="1"/>
      <charset val="238"/>
    </font>
    <font>
      <sz val="9"/>
      <color theme="1"/>
      <name val="Times New Roman"/>
      <family val="1"/>
      <charset val="238"/>
    </font>
    <font>
      <b/>
      <sz val="10"/>
      <color theme="1"/>
      <name val="Times New Roman"/>
      <family val="1"/>
      <charset val="238"/>
    </font>
    <font>
      <sz val="9"/>
      <color rgb="FF13171A"/>
      <name val="Times New Roman"/>
      <family val="1"/>
      <charset val="238"/>
    </font>
    <font>
      <b/>
      <sz val="16"/>
      <color rgb="FF003881"/>
      <name val="Tahoma"/>
      <family val="2"/>
      <charset val="238"/>
    </font>
    <font>
      <sz val="11"/>
      <color theme="1"/>
      <name val="Calibri"/>
      <family val="2"/>
      <charset val="238"/>
      <scheme val="minor"/>
    </font>
    <font>
      <b/>
      <sz val="11"/>
      <color rgb="FF333333"/>
      <name val="Calibri"/>
      <family val="2"/>
      <charset val="238"/>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top style="thin">
        <color indexed="64"/>
      </top>
      <bottom/>
      <diagonal/>
    </border>
    <border>
      <left/>
      <right/>
      <top/>
      <bottom style="thin">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31" fillId="0" borderId="0" applyFont="0" applyFill="0" applyBorder="0" applyAlignment="0" applyProtection="0"/>
  </cellStyleXfs>
  <cellXfs count="278">
    <xf numFmtId="0" fontId="0" fillId="0" borderId="0" xfId="0"/>
    <xf numFmtId="0" fontId="0" fillId="0" borderId="1" xfId="0" applyBorder="1" applyAlignment="1"/>
    <xf numFmtId="0" fontId="0" fillId="0" borderId="1" xfId="0" applyBorder="1" applyAlignment="1">
      <alignment vertical="top" wrapText="1"/>
    </xf>
    <xf numFmtId="0" fontId="3" fillId="0" borderId="1" xfId="0" applyFont="1" applyBorder="1" applyAlignment="1">
      <alignment vertical="top" wrapText="1"/>
    </xf>
    <xf numFmtId="0" fontId="0" fillId="0" borderId="1" xfId="0" applyBorder="1"/>
    <xf numFmtId="0" fontId="4" fillId="0" borderId="1" xfId="0" applyFont="1" applyBorder="1" applyAlignment="1">
      <alignment vertical="top" wrapText="1"/>
    </xf>
    <xf numFmtId="0" fontId="5" fillId="0" borderId="1" xfId="0" applyFont="1" applyBorder="1" applyAlignment="1">
      <alignment vertical="top" wrapText="1"/>
    </xf>
    <xf numFmtId="0" fontId="7" fillId="0" borderId="1" xfId="0" applyFont="1" applyBorder="1" applyAlignment="1">
      <alignment vertical="top" wrapText="1"/>
    </xf>
    <xf numFmtId="0" fontId="3" fillId="0" borderId="1" xfId="0" applyFont="1" applyBorder="1" applyAlignment="1">
      <alignment horizontal="justify" vertical="top"/>
    </xf>
    <xf numFmtId="0" fontId="0" fillId="0" borderId="0" xfId="0" applyBorder="1"/>
    <xf numFmtId="0" fontId="0" fillId="0" borderId="1" xfId="0" applyBorder="1" applyAlignment="1">
      <alignment vertical="top"/>
    </xf>
    <xf numFmtId="0" fontId="3" fillId="0" borderId="1" xfId="0" applyFont="1" applyBorder="1" applyAlignment="1">
      <alignment horizontal="justify" vertical="top" wrapText="1"/>
    </xf>
    <xf numFmtId="0" fontId="2" fillId="0" borderId="5" xfId="0" applyFont="1" applyBorder="1" applyAlignment="1">
      <alignment vertical="top" wrapText="1"/>
    </xf>
    <xf numFmtId="0" fontId="0" fillId="0" borderId="5" xfId="0" applyBorder="1"/>
    <xf numFmtId="0" fontId="0" fillId="0" borderId="6" xfId="0" applyBorder="1"/>
    <xf numFmtId="0" fontId="0" fillId="0" borderId="7" xfId="0" applyBorder="1" applyAlignment="1">
      <alignment vertical="top" wrapText="1"/>
    </xf>
    <xf numFmtId="0" fontId="0" fillId="0" borderId="7" xfId="0" applyBorder="1"/>
    <xf numFmtId="0" fontId="0" fillId="0" borderId="8" xfId="0" applyBorder="1"/>
    <xf numFmtId="0" fontId="0" fillId="0" borderId="3" xfId="0" applyBorder="1" applyAlignment="1">
      <alignment vertical="top" wrapText="1"/>
    </xf>
    <xf numFmtId="0" fontId="0" fillId="0" borderId="3" xfId="0" applyBorder="1" applyAlignment="1"/>
    <xf numFmtId="0" fontId="0" fillId="0" borderId="13" xfId="0"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horizontal="justify" vertical="top"/>
    </xf>
    <xf numFmtId="0" fontId="4" fillId="0" borderId="15" xfId="0" applyFont="1" applyBorder="1" applyAlignment="1">
      <alignment vertical="top" wrapText="1"/>
    </xf>
    <xf numFmtId="0" fontId="4" fillId="0" borderId="15" xfId="0" applyFont="1" applyBorder="1" applyAlignment="1">
      <alignment horizontal="justify" vertical="top"/>
    </xf>
    <xf numFmtId="0" fontId="0" fillId="0" borderId="15" xfId="0" applyBorder="1" applyAlignment="1">
      <alignment vertical="top" wrapText="1"/>
    </xf>
    <xf numFmtId="0" fontId="0" fillId="0" borderId="16" xfId="0" applyBorder="1" applyAlignment="1">
      <alignment vertical="top" wrapText="1"/>
    </xf>
    <xf numFmtId="0" fontId="0" fillId="0" borderId="12" xfId="0" applyBorder="1" applyAlignment="1">
      <alignment vertical="top" wrapText="1"/>
    </xf>
    <xf numFmtId="0" fontId="3" fillId="0" borderId="3" xfId="0" applyFont="1" applyBorder="1" applyAlignment="1">
      <alignment vertical="top" wrapText="1"/>
    </xf>
    <xf numFmtId="0" fontId="4" fillId="0" borderId="3" xfId="0" applyFont="1" applyBorder="1" applyAlignment="1">
      <alignment vertical="top" wrapText="1"/>
    </xf>
    <xf numFmtId="0" fontId="5" fillId="0" borderId="3" xfId="0" applyFont="1" applyBorder="1" applyAlignment="1">
      <alignment vertical="top" wrapText="1"/>
    </xf>
    <xf numFmtId="0" fontId="10" fillId="0" borderId="3" xfId="0" applyFont="1" applyBorder="1" applyAlignment="1">
      <alignment vertical="top" wrapText="1"/>
    </xf>
    <xf numFmtId="0" fontId="0" fillId="0" borderId="14" xfId="0" applyFont="1" applyBorder="1" applyAlignment="1">
      <alignment vertical="top" wrapText="1"/>
    </xf>
    <xf numFmtId="0" fontId="0" fillId="0" borderId="15" xfId="0" applyBorder="1" applyAlignment="1">
      <alignment horizontal="left" vertical="top" wrapText="1"/>
    </xf>
    <xf numFmtId="0" fontId="0" fillId="0" borderId="15" xfId="0" applyBorder="1" applyAlignment="1"/>
    <xf numFmtId="0" fontId="13" fillId="0" borderId="0" xfId="0" applyFont="1" applyAlignment="1">
      <alignment horizontal="center" vertical="center"/>
    </xf>
    <xf numFmtId="0" fontId="14" fillId="0" borderId="2" xfId="0" applyFont="1" applyBorder="1" applyAlignment="1">
      <alignment horizontal="center" vertical="center"/>
    </xf>
    <xf numFmtId="0" fontId="14" fillId="0" borderId="2" xfId="0" applyFont="1" applyFill="1" applyBorder="1" applyAlignment="1">
      <alignment horizontal="center" vertical="center"/>
    </xf>
    <xf numFmtId="0" fontId="3" fillId="0" borderId="15" xfId="0" applyFont="1" applyBorder="1" applyAlignment="1">
      <alignment horizontal="justify" vertical="top" wrapText="1"/>
    </xf>
    <xf numFmtId="0" fontId="14" fillId="0" borderId="2" xfId="0" applyFont="1" applyBorder="1" applyAlignment="1">
      <alignment horizontal="center" vertical="center" wrapText="1"/>
    </xf>
    <xf numFmtId="0" fontId="12" fillId="0" borderId="0" xfId="0" applyFont="1" applyBorder="1" applyAlignment="1">
      <alignment horizontal="center" vertical="center"/>
    </xf>
    <xf numFmtId="0" fontId="21" fillId="0" borderId="6"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0" fillId="0" borderId="0" xfId="0" applyAlignment="1">
      <alignment horizontal="left" vertical="top"/>
    </xf>
    <xf numFmtId="0" fontId="22" fillId="0" borderId="6" xfId="0" applyFont="1" applyBorder="1" applyAlignment="1">
      <alignment horizontal="center" vertical="center" wrapText="1"/>
    </xf>
    <xf numFmtId="0" fontId="0" fillId="0" borderId="33" xfId="0" applyBorder="1" applyAlignment="1">
      <alignment horizontal="left" vertical="top"/>
    </xf>
    <xf numFmtId="0" fontId="0" fillId="0" borderId="33" xfId="0" applyBorder="1"/>
    <xf numFmtId="0" fontId="0" fillId="0" borderId="0" xfId="0" applyBorder="1" applyAlignment="1">
      <alignment horizontal="left" vertical="top"/>
    </xf>
    <xf numFmtId="0" fontId="0" fillId="0" borderId="34" xfId="0" applyBorder="1" applyAlignment="1">
      <alignment horizontal="left" vertical="top"/>
    </xf>
    <xf numFmtId="0" fontId="0" fillId="0" borderId="34" xfId="0" applyBorder="1"/>
    <xf numFmtId="0" fontId="0" fillId="0" borderId="35" xfId="0" applyBorder="1" applyAlignment="1">
      <alignment horizontal="left" vertical="top"/>
    </xf>
    <xf numFmtId="0" fontId="0" fillId="0" borderId="35" xfId="0" applyBorder="1"/>
    <xf numFmtId="0" fontId="0" fillId="0" borderId="25" xfId="0" applyBorder="1" applyAlignment="1">
      <alignment horizontal="left" vertical="top"/>
    </xf>
    <xf numFmtId="0" fontId="0" fillId="0" borderId="36" xfId="0" applyBorder="1"/>
    <xf numFmtId="0" fontId="0" fillId="0" borderId="37" xfId="0" applyBorder="1" applyAlignment="1">
      <alignment horizontal="left" vertical="top"/>
    </xf>
    <xf numFmtId="0" fontId="0" fillId="0" borderId="38" xfId="0" applyBorder="1"/>
    <xf numFmtId="0" fontId="0" fillId="0" borderId="39" xfId="0" applyBorder="1" applyAlignment="1">
      <alignment horizontal="left" vertical="top"/>
    </xf>
    <xf numFmtId="0" fontId="0" fillId="0" borderId="22" xfId="0" applyBorder="1"/>
    <xf numFmtId="0" fontId="0" fillId="0" borderId="40" xfId="0" applyBorder="1" applyAlignment="1">
      <alignment horizontal="left" vertical="top"/>
    </xf>
    <xf numFmtId="0" fontId="0" fillId="0" borderId="24" xfId="0" applyBorder="1"/>
    <xf numFmtId="0" fontId="0" fillId="0" borderId="4" xfId="0" applyBorder="1" applyAlignment="1">
      <alignment horizontal="left" vertical="top"/>
    </xf>
    <xf numFmtId="0" fontId="0" fillId="0" borderId="4" xfId="0" applyBorder="1"/>
    <xf numFmtId="0" fontId="0" fillId="0" borderId="41" xfId="0" applyBorder="1" applyAlignment="1">
      <alignment horizontal="left" vertical="top"/>
    </xf>
    <xf numFmtId="0" fontId="9" fillId="0" borderId="23" xfId="0" applyFont="1" applyBorder="1"/>
    <xf numFmtId="0" fontId="9" fillId="0" borderId="22" xfId="0" applyFont="1" applyBorder="1"/>
    <xf numFmtId="0" fontId="9" fillId="0" borderId="38" xfId="0" applyFont="1" applyBorder="1"/>
    <xf numFmtId="0" fontId="21" fillId="0" borderId="6"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21" fillId="2" borderId="6" xfId="0" applyFont="1" applyFill="1" applyBorder="1" applyAlignment="1">
      <alignment horizontal="center" vertical="center"/>
    </xf>
    <xf numFmtId="0" fontId="21" fillId="2" borderId="6" xfId="0" applyFont="1" applyFill="1" applyBorder="1" applyAlignment="1">
      <alignment horizontal="center" vertical="center" wrapText="1"/>
    </xf>
    <xf numFmtId="0" fontId="21" fillId="2" borderId="8" xfId="0" applyFont="1" applyFill="1" applyBorder="1" applyAlignment="1">
      <alignment horizontal="center" vertical="center"/>
    </xf>
    <xf numFmtId="0" fontId="21" fillId="3" borderId="6"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1" fillId="0" borderId="6" xfId="0" applyFont="1" applyFill="1" applyBorder="1" applyAlignment="1">
      <alignment horizontal="center" vertical="center"/>
    </xf>
    <xf numFmtId="0" fontId="21" fillId="4" borderId="6" xfId="0" applyFont="1" applyFill="1" applyBorder="1" applyAlignment="1">
      <alignment horizontal="center" vertical="center" wrapText="1"/>
    </xf>
    <xf numFmtId="0" fontId="21" fillId="0" borderId="8"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8" xfId="0" applyFont="1" applyFill="1" applyBorder="1" applyAlignment="1">
      <alignment horizontal="center" vertical="center"/>
    </xf>
    <xf numFmtId="0" fontId="21" fillId="0" borderId="8" xfId="0" applyFont="1" applyFill="1" applyBorder="1" applyAlignment="1">
      <alignment horizontal="center" vertical="center" wrapText="1"/>
    </xf>
    <xf numFmtId="0" fontId="21" fillId="0" borderId="2" xfId="0" applyFont="1" applyBorder="1" applyAlignment="1">
      <alignment vertical="top" wrapText="1"/>
    </xf>
    <xf numFmtId="0" fontId="11" fillId="0" borderId="9" xfId="0" applyFont="1" applyBorder="1" applyAlignment="1">
      <alignment horizontal="center" vertical="center" wrapText="1"/>
    </xf>
    <xf numFmtId="0" fontId="11" fillId="4" borderId="46" xfId="0" applyFont="1" applyFill="1" applyBorder="1" applyAlignment="1">
      <alignment horizontal="center" vertical="center" wrapText="1"/>
    </xf>
    <xf numFmtId="0" fontId="25" fillId="0" borderId="2" xfId="0" applyFont="1" applyBorder="1" applyAlignment="1">
      <alignment vertical="top" wrapText="1"/>
    </xf>
    <xf numFmtId="0" fontId="25" fillId="0" borderId="46" xfId="0" applyFont="1" applyBorder="1" applyAlignment="1">
      <alignment vertical="top" wrapText="1"/>
    </xf>
    <xf numFmtId="0" fontId="25" fillId="0" borderId="47" xfId="0" applyFont="1" applyBorder="1" applyAlignment="1">
      <alignment vertical="top" wrapText="1"/>
    </xf>
    <xf numFmtId="0" fontId="11"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3" fillId="0" borderId="2" xfId="0" applyFont="1" applyBorder="1" applyAlignment="1">
      <alignment vertical="top" wrapText="1"/>
    </xf>
    <xf numFmtId="0" fontId="1" fillId="0" borderId="6" xfId="0" applyFont="1" applyBorder="1" applyAlignment="1">
      <alignment vertical="top"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14" fillId="0" borderId="42" xfId="0" applyFont="1" applyBorder="1" applyAlignment="1">
      <alignment horizontal="center" vertical="center"/>
    </xf>
    <xf numFmtId="0" fontId="14" fillId="0" borderId="42" xfId="0" applyFont="1" applyFill="1" applyBorder="1" applyAlignment="1">
      <alignment horizontal="center" vertical="center"/>
    </xf>
    <xf numFmtId="0" fontId="9" fillId="2" borderId="0" xfId="0" applyFont="1" applyFill="1" applyAlignment="1">
      <alignment vertical="top"/>
    </xf>
    <xf numFmtId="0" fontId="27" fillId="0" borderId="0" xfId="0" applyFont="1" applyAlignment="1">
      <alignment horizontal="left" vertical="top" wrapText="1"/>
    </xf>
    <xf numFmtId="0" fontId="28" fillId="0" borderId="46"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9" xfId="0" applyFont="1" applyBorder="1" applyAlignment="1">
      <alignment vertical="top" wrapText="1"/>
    </xf>
    <xf numFmtId="0" fontId="27" fillId="0" borderId="2" xfId="0" applyFont="1" applyBorder="1" applyAlignment="1">
      <alignment horizontal="left" vertical="top" wrapText="1"/>
    </xf>
    <xf numFmtId="0" fontId="28" fillId="0" borderId="50" xfId="0" applyFont="1" applyBorder="1" applyAlignment="1">
      <alignment horizontal="center" vertical="center"/>
    </xf>
    <xf numFmtId="0" fontId="0" fillId="0" borderId="2" xfId="0" applyBorder="1" applyAlignment="1">
      <alignment horizontal="center" vertical="center"/>
    </xf>
    <xf numFmtId="0" fontId="0" fillId="0" borderId="43" xfId="0" applyBorder="1"/>
    <xf numFmtId="0" fontId="28" fillId="0" borderId="2" xfId="0" applyFont="1" applyBorder="1" applyAlignment="1">
      <alignment horizontal="center" vertical="center"/>
    </xf>
    <xf numFmtId="0" fontId="0" fillId="0" borderId="2" xfId="0" applyBorder="1"/>
    <xf numFmtId="0" fontId="28" fillId="0" borderId="42" xfId="0" applyFont="1" applyBorder="1" applyAlignment="1">
      <alignment horizontal="center" vertical="center"/>
    </xf>
    <xf numFmtId="0" fontId="0" fillId="0" borderId="23" xfId="0" applyBorder="1" applyAlignment="1">
      <alignment horizontal="center" vertical="center"/>
    </xf>
    <xf numFmtId="0" fontId="0" fillId="0" borderId="44" xfId="0" applyBorder="1"/>
    <xf numFmtId="0" fontId="27" fillId="0" borderId="2" xfId="0" applyFont="1" applyBorder="1"/>
    <xf numFmtId="0" fontId="29" fillId="0" borderId="2" xfId="0" applyFont="1" applyBorder="1" applyAlignment="1">
      <alignment horizontal="left" vertical="top" wrapText="1"/>
    </xf>
    <xf numFmtId="0" fontId="30" fillId="0" borderId="2" xfId="0" applyFont="1" applyBorder="1"/>
    <xf numFmtId="0" fontId="0" fillId="0" borderId="46" xfId="0" applyBorder="1"/>
    <xf numFmtId="0" fontId="27" fillId="0" borderId="50"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top" wrapText="1"/>
    </xf>
    <xf numFmtId="0" fontId="21" fillId="2" borderId="1" xfId="0" applyFont="1" applyFill="1" applyBorder="1" applyAlignment="1">
      <alignment horizontal="center" vertical="center" wrapText="1"/>
    </xf>
    <xf numFmtId="0" fontId="21" fillId="0" borderId="6" xfId="0" applyFont="1" applyBorder="1" applyAlignment="1">
      <alignment vertical="top" wrapText="1"/>
    </xf>
    <xf numFmtId="0" fontId="21" fillId="0" borderId="7" xfId="0" applyFont="1" applyBorder="1" applyAlignment="1">
      <alignment horizontal="center" vertical="center" wrapText="1"/>
    </xf>
    <xf numFmtId="0" fontId="21" fillId="0" borderId="8" xfId="0" applyFont="1" applyBorder="1" applyAlignment="1">
      <alignment vertical="top" wrapText="1"/>
    </xf>
    <xf numFmtId="0" fontId="21" fillId="0" borderId="5" xfId="0" applyFont="1" applyBorder="1" applyAlignment="1">
      <alignment horizontal="center" vertical="center" wrapText="1"/>
    </xf>
    <xf numFmtId="0" fontId="21" fillId="0" borderId="51" xfId="0" applyFont="1" applyBorder="1" applyAlignment="1">
      <alignment vertical="top" wrapText="1"/>
    </xf>
    <xf numFmtId="0" fontId="21" fillId="0" borderId="1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3" xfId="0" applyFont="1" applyBorder="1" applyAlignment="1">
      <alignment horizontal="center" vertical="center" wrapText="1"/>
    </xf>
    <xf numFmtId="0" fontId="14" fillId="0" borderId="14" xfId="0" applyFont="1" applyBorder="1" applyAlignment="1">
      <alignment horizontal="center" vertical="center"/>
    </xf>
    <xf numFmtId="0" fontId="14" fillId="0" borderId="35" xfId="0" applyFont="1" applyBorder="1" applyAlignment="1">
      <alignment horizontal="center" vertical="center"/>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3" xfId="0" applyFont="1" applyFill="1" applyBorder="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55" xfId="0" applyFont="1" applyBorder="1" applyAlignment="1">
      <alignment horizontal="center" vertical="center" wrapText="1"/>
    </xf>
    <xf numFmtId="0" fontId="14" fillId="0" borderId="23" xfId="0" applyFont="1" applyFill="1" applyBorder="1" applyAlignment="1">
      <alignment horizontal="center" vertical="center"/>
    </xf>
    <xf numFmtId="0" fontId="25" fillId="0" borderId="1" xfId="0" applyFont="1" applyBorder="1" applyAlignment="1">
      <alignment vertical="top" wrapText="1"/>
    </xf>
    <xf numFmtId="0" fontId="25" fillId="0" borderId="1" xfId="0" applyFont="1" applyBorder="1" applyAlignment="1">
      <alignment horizontal="center" vertical="top" wrapText="1"/>
    </xf>
    <xf numFmtId="0" fontId="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0" fillId="0" borderId="51" xfId="0" applyBorder="1"/>
    <xf numFmtId="0" fontId="11" fillId="4" borderId="10" xfId="0" applyFont="1" applyFill="1" applyBorder="1" applyAlignment="1">
      <alignment horizontal="center" vertical="center" wrapText="1"/>
    </xf>
    <xf numFmtId="0" fontId="25" fillId="0" borderId="3" xfId="0" applyFont="1" applyBorder="1" applyAlignment="1">
      <alignment vertical="top" wrapText="1"/>
    </xf>
    <xf numFmtId="0" fontId="25" fillId="0" borderId="3" xfId="0" applyFont="1" applyBorder="1" applyAlignment="1">
      <alignment horizontal="center" vertical="top" wrapText="1"/>
    </xf>
    <xf numFmtId="0" fontId="25" fillId="0" borderId="3" xfId="0" applyFont="1" applyBorder="1" applyAlignment="1">
      <alignment horizontal="center" vertical="center" wrapText="1"/>
    </xf>
    <xf numFmtId="0" fontId="25" fillId="0" borderId="15" xfId="0" applyFont="1" applyBorder="1" applyAlignment="1">
      <alignment vertical="top" wrapText="1"/>
    </xf>
    <xf numFmtId="0" fontId="0" fillId="0" borderId="15" xfId="0" applyFont="1" applyBorder="1" applyAlignment="1">
      <alignment vertical="top" wrapText="1"/>
    </xf>
    <xf numFmtId="0" fontId="3" fillId="0" borderId="15" xfId="0" applyFont="1" applyBorder="1" applyAlignment="1">
      <alignment horizontal="center" vertical="center" wrapText="1"/>
    </xf>
    <xf numFmtId="0" fontId="14" fillId="0" borderId="35" xfId="0" applyFont="1" applyFill="1" applyBorder="1" applyAlignment="1">
      <alignment horizontal="center" vertical="center"/>
    </xf>
    <xf numFmtId="0" fontId="14" fillId="0" borderId="25" xfId="0" applyFont="1" applyFill="1" applyBorder="1" applyAlignment="1">
      <alignment horizontal="center" vertical="center"/>
    </xf>
    <xf numFmtId="0" fontId="24" fillId="0" borderId="0" xfId="0" applyFont="1" applyFill="1" applyBorder="1" applyAlignment="1">
      <alignment vertical="center" wrapText="1"/>
    </xf>
    <xf numFmtId="0" fontId="0" fillId="0" borderId="0" xfId="0" applyFill="1"/>
    <xf numFmtId="0" fontId="24" fillId="4" borderId="56"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4" fillId="0" borderId="57" xfId="0" applyFont="1" applyFill="1" applyBorder="1" applyAlignment="1">
      <alignment vertical="center" wrapText="1"/>
    </xf>
    <xf numFmtId="0" fontId="0" fillId="0" borderId="58" xfId="0" applyFill="1" applyBorder="1"/>
    <xf numFmtId="0" fontId="0" fillId="0" borderId="49" xfId="0" applyFill="1" applyBorder="1"/>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0" fillId="0" borderId="1" xfId="0"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25" fillId="0" borderId="1" xfId="0" applyFont="1" applyBorder="1" applyAlignment="1">
      <alignment horizontal="left" vertical="center" wrapText="1"/>
    </xf>
    <xf numFmtId="0" fontId="25" fillId="0" borderId="1" xfId="0" applyFont="1" applyFill="1" applyBorder="1" applyAlignment="1">
      <alignment horizontal="left" vertical="center" wrapText="1"/>
    </xf>
    <xf numFmtId="0" fontId="25" fillId="0" borderId="6" xfId="0" applyFont="1" applyBorder="1" applyAlignment="1">
      <alignment vertical="center" wrapText="1"/>
    </xf>
    <xf numFmtId="0" fontId="25" fillId="0" borderId="6" xfId="0" applyFont="1" applyBorder="1" applyAlignment="1">
      <alignment vertical="center"/>
    </xf>
    <xf numFmtId="0" fontId="25" fillId="0" borderId="1" xfId="0" applyFont="1" applyBorder="1" applyAlignment="1">
      <alignment vertical="center" wrapText="1"/>
    </xf>
    <xf numFmtId="0" fontId="25" fillId="0" borderId="6" xfId="0" applyFont="1" applyFill="1" applyBorder="1" applyAlignment="1">
      <alignment vertical="center" wrapText="1"/>
    </xf>
    <xf numFmtId="0" fontId="25" fillId="0" borderId="1" xfId="0" applyFont="1" applyFill="1" applyBorder="1" applyAlignment="1">
      <alignment vertical="center" wrapText="1"/>
    </xf>
    <xf numFmtId="0" fontId="25" fillId="0" borderId="1" xfId="0" applyFont="1" applyBorder="1" applyAlignment="1">
      <alignment vertical="center"/>
    </xf>
    <xf numFmtId="0" fontId="25" fillId="0" borderId="7" xfId="0" applyFont="1" applyBorder="1" applyAlignment="1">
      <alignment vertical="center" wrapText="1"/>
    </xf>
    <xf numFmtId="0" fontId="25" fillId="0" borderId="8" xfId="0" applyFont="1" applyBorder="1" applyAlignment="1">
      <alignment vertical="center" wrapText="1"/>
    </xf>
    <xf numFmtId="0" fontId="0" fillId="0" borderId="1" xfId="0" applyFill="1" applyBorder="1" applyAlignment="1">
      <alignment vertical="top" wrapText="1"/>
    </xf>
    <xf numFmtId="43" fontId="0" fillId="0" borderId="0" xfId="1" applyFont="1"/>
    <xf numFmtId="43" fontId="24" fillId="0" borderId="0" xfId="1" applyFont="1" applyFill="1" applyBorder="1" applyAlignment="1">
      <alignment vertical="center" wrapText="1"/>
    </xf>
    <xf numFmtId="43" fontId="0" fillId="0" borderId="0" xfId="1" applyFont="1" applyFill="1"/>
    <xf numFmtId="0" fontId="0" fillId="0" borderId="49" xfId="0" applyFill="1" applyBorder="1" applyAlignment="1">
      <alignment vertical="top" wrapText="1"/>
    </xf>
    <xf numFmtId="0" fontId="21" fillId="4" borderId="8" xfId="0" applyFont="1" applyFill="1" applyBorder="1" applyAlignment="1">
      <alignment horizontal="center" vertical="center" wrapText="1"/>
    </xf>
    <xf numFmtId="0" fontId="3" fillId="0" borderId="46" xfId="0" applyFont="1" applyBorder="1" applyAlignment="1">
      <alignment vertical="top" wrapText="1"/>
    </xf>
    <xf numFmtId="0" fontId="3" fillId="0" borderId="47" xfId="0" applyFont="1" applyBorder="1" applyAlignment="1">
      <alignment vertical="top" wrapText="1"/>
    </xf>
    <xf numFmtId="0" fontId="25" fillId="0" borderId="15" xfId="0" applyFont="1" applyBorder="1" applyAlignment="1">
      <alignment horizontal="left" vertical="top" wrapText="1"/>
    </xf>
    <xf numFmtId="0" fontId="0" fillId="0" borderId="58" xfId="0" applyFill="1" applyBorder="1" applyAlignment="1">
      <alignment vertical="top" wrapText="1"/>
    </xf>
    <xf numFmtId="0" fontId="27" fillId="0" borderId="42" xfId="0" applyFont="1" applyBorder="1" applyAlignment="1">
      <alignment horizontal="center" vertical="center" wrapText="1"/>
    </xf>
    <xf numFmtId="0" fontId="27" fillId="0" borderId="44" xfId="0" applyFont="1" applyBorder="1" applyAlignment="1">
      <alignment horizontal="center" vertical="center" wrapText="1"/>
    </xf>
    <xf numFmtId="0" fontId="0" fillId="0" borderId="0" xfId="0" applyAlignment="1">
      <alignment horizontal="center" vertical="center"/>
    </xf>
    <xf numFmtId="9" fontId="0" fillId="0" borderId="6" xfId="0" applyNumberFormat="1" applyBorder="1" applyAlignment="1">
      <alignment horizontal="center" vertical="center"/>
    </xf>
    <xf numFmtId="0" fontId="0" fillId="0" borderId="0" xfId="0" applyAlignment="1">
      <alignment horizontal="center" vertical="top"/>
    </xf>
    <xf numFmtId="0" fontId="9" fillId="0" borderId="10" xfId="0" applyFont="1" applyBorder="1" applyAlignment="1">
      <alignment horizontal="center" vertical="center"/>
    </xf>
    <xf numFmtId="0" fontId="9" fillId="0" borderId="22"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9" fillId="0" borderId="58" xfId="0" applyFont="1" applyBorder="1" applyAlignment="1">
      <alignment horizontal="center" vertical="center" wrapText="1"/>
    </xf>
    <xf numFmtId="0" fontId="9" fillId="0" borderId="2" xfId="0" applyFont="1" applyBorder="1" applyAlignment="1">
      <alignment horizontal="center" vertical="center" wrapText="1"/>
    </xf>
    <xf numFmtId="9" fontId="0" fillId="0" borderId="15" xfId="0" applyNumberFormat="1" applyBorder="1" applyAlignment="1">
      <alignment horizontal="center" vertical="center"/>
    </xf>
    <xf numFmtId="9" fontId="9" fillId="0" borderId="55" xfId="0" applyNumberFormat="1" applyFont="1" applyBorder="1" applyAlignment="1">
      <alignment horizontal="center" vertical="center"/>
    </xf>
    <xf numFmtId="9" fontId="9" fillId="0" borderId="15" xfId="0" applyNumberFormat="1" applyFont="1" applyBorder="1" applyAlignment="1">
      <alignment horizontal="center" vertical="center"/>
    </xf>
    <xf numFmtId="9" fontId="9" fillId="0" borderId="16" xfId="0" applyNumberFormat="1" applyFont="1" applyBorder="1" applyAlignment="1">
      <alignment horizontal="center" vertical="center"/>
    </xf>
    <xf numFmtId="0" fontId="0" fillId="0" borderId="10" xfId="0" applyFont="1" applyBorder="1" applyAlignment="1">
      <alignment horizontal="center" vertical="center"/>
    </xf>
    <xf numFmtId="9" fontId="9" fillId="0" borderId="45" xfId="0" applyNumberFormat="1" applyFont="1" applyBorder="1" applyAlignment="1">
      <alignment horizontal="center" vertical="center"/>
    </xf>
    <xf numFmtId="9" fontId="9" fillId="0" borderId="6" xfId="0" applyNumberFormat="1" applyFont="1" applyBorder="1" applyAlignment="1">
      <alignment horizontal="center" vertical="center"/>
    </xf>
    <xf numFmtId="9" fontId="9" fillId="0" borderId="8" xfId="0" applyNumberFormat="1" applyFont="1" applyBorder="1" applyAlignment="1">
      <alignment horizontal="center" vertical="center"/>
    </xf>
    <xf numFmtId="9" fontId="9" fillId="0" borderId="51" xfId="0" applyNumberFormat="1" applyFont="1" applyBorder="1" applyAlignment="1">
      <alignment horizontal="center" vertical="center"/>
    </xf>
    <xf numFmtId="0" fontId="14" fillId="0" borderId="46" xfId="0" applyFont="1" applyBorder="1" applyAlignment="1">
      <alignment horizontal="center" vertical="center"/>
    </xf>
    <xf numFmtId="0" fontId="21" fillId="3" borderId="6" xfId="0" applyFont="1" applyFill="1" applyBorder="1" applyAlignment="1">
      <alignment horizontal="center" vertical="center"/>
    </xf>
    <xf numFmtId="0" fontId="21" fillId="7" borderId="26" xfId="0" applyFont="1" applyFill="1" applyBorder="1" applyAlignment="1">
      <alignment horizontal="left" vertical="top" wrapText="1"/>
    </xf>
    <xf numFmtId="0" fontId="21" fillId="7" borderId="18" xfId="0" applyFont="1" applyFill="1" applyBorder="1" applyAlignment="1">
      <alignment horizontal="left" vertical="top" wrapText="1"/>
    </xf>
    <xf numFmtId="0" fontId="21" fillId="7" borderId="20" xfId="0" applyFont="1" applyFill="1" applyBorder="1" applyAlignment="1">
      <alignment horizontal="left" vertical="top" wrapText="1"/>
    </xf>
    <xf numFmtId="0" fontId="11"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9" xfId="0" applyFont="1" applyBorder="1" applyAlignment="1">
      <alignment horizontal="center" vertical="center"/>
    </xf>
    <xf numFmtId="0" fontId="0" fillId="0" borderId="21" xfId="0" applyFont="1" applyBorder="1" applyAlignment="1">
      <alignment horizontal="center" vertical="center"/>
    </xf>
    <xf numFmtId="0" fontId="23" fillId="0" borderId="9" xfId="0" applyFont="1" applyBorder="1" applyAlignment="1">
      <alignment horizontal="left" vertical="center" wrapText="1"/>
    </xf>
    <xf numFmtId="0" fontId="23" fillId="0" borderId="21" xfId="0" applyFont="1" applyBorder="1" applyAlignment="1">
      <alignment horizontal="left" vertical="center" wrapText="1"/>
    </xf>
    <xf numFmtId="0" fontId="21" fillId="6" borderId="26" xfId="0" applyFont="1" applyFill="1" applyBorder="1" applyAlignment="1">
      <alignment horizontal="left" vertical="top" wrapText="1"/>
    </xf>
    <xf numFmtId="0" fontId="21" fillId="6" borderId="18" xfId="0" applyFont="1" applyFill="1" applyBorder="1" applyAlignment="1">
      <alignment horizontal="left" vertical="top" wrapText="1"/>
    </xf>
    <xf numFmtId="0" fontId="21" fillId="6" borderId="20" xfId="0" applyFont="1" applyFill="1" applyBorder="1" applyAlignment="1">
      <alignment horizontal="left" vertical="top" wrapText="1"/>
    </xf>
    <xf numFmtId="0" fontId="21" fillId="0" borderId="26" xfId="0" applyFont="1" applyBorder="1" applyAlignment="1">
      <alignment horizontal="left" vertical="top" wrapText="1"/>
    </xf>
    <xf numFmtId="0" fontId="21" fillId="0" borderId="18" xfId="0" applyFont="1" applyBorder="1" applyAlignment="1">
      <alignment horizontal="left" vertical="top" wrapText="1"/>
    </xf>
    <xf numFmtId="0" fontId="21" fillId="0" borderId="20" xfId="0" applyFont="1" applyBorder="1" applyAlignment="1">
      <alignment horizontal="left" vertical="top" wrapText="1"/>
    </xf>
    <xf numFmtId="0" fontId="21" fillId="8" borderId="26" xfId="0" applyFont="1" applyFill="1" applyBorder="1" applyAlignment="1">
      <alignment horizontal="left" vertical="top" wrapText="1"/>
    </xf>
    <xf numFmtId="0" fontId="21" fillId="8" borderId="18" xfId="0" applyFont="1" applyFill="1" applyBorder="1" applyAlignment="1">
      <alignment horizontal="left" vertical="top" wrapText="1"/>
    </xf>
    <xf numFmtId="0" fontId="21" fillId="8" borderId="20" xfId="0" applyFont="1" applyFill="1" applyBorder="1" applyAlignment="1">
      <alignment horizontal="left" vertical="top" wrapText="1"/>
    </xf>
    <xf numFmtId="0" fontId="21" fillId="5" borderId="26" xfId="0" applyFont="1" applyFill="1" applyBorder="1" applyAlignment="1">
      <alignment horizontal="left" vertical="top" wrapText="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0" borderId="19" xfId="0" applyFont="1" applyBorder="1" applyAlignment="1">
      <alignment horizontal="left" vertical="top" wrapText="1"/>
    </xf>
    <xf numFmtId="0" fontId="21" fillId="0" borderId="27" xfId="0" applyFont="1" applyBorder="1" applyAlignment="1">
      <alignment horizontal="left" vertical="top" wrapText="1"/>
    </xf>
    <xf numFmtId="0" fontId="21" fillId="0" borderId="28" xfId="0" applyFont="1" applyBorder="1" applyAlignment="1">
      <alignment horizontal="left" vertical="top" wrapText="1"/>
    </xf>
    <xf numFmtId="0" fontId="21" fillId="0" borderId="30" xfId="0" applyFont="1" applyBorder="1" applyAlignment="1">
      <alignment horizontal="left" vertical="top" wrapText="1"/>
    </xf>
    <xf numFmtId="0" fontId="21" fillId="0" borderId="2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0" xfId="0" applyFont="1" applyBorder="1" applyAlignment="1">
      <alignment horizontal="center" vertical="center" wrapText="1"/>
    </xf>
    <xf numFmtId="0" fontId="21" fillId="5" borderId="20" xfId="0" applyFont="1" applyFill="1" applyBorder="1" applyAlignment="1">
      <alignment horizontal="left" vertical="top" wrapText="1"/>
    </xf>
    <xf numFmtId="0" fontId="21" fillId="0" borderId="29" xfId="0" applyFont="1" applyBorder="1" applyAlignment="1">
      <alignment horizontal="left" vertical="top" wrapText="1"/>
    </xf>
    <xf numFmtId="0" fontId="21" fillId="0" borderId="19" xfId="0" applyFont="1" applyBorder="1" applyAlignment="1">
      <alignment horizontal="center" vertical="center" wrapText="1"/>
    </xf>
    <xf numFmtId="0" fontId="11" fillId="4" borderId="17" xfId="0" applyFont="1"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4" xfId="0" applyFont="1" applyBorder="1" applyAlignment="1">
      <alignment horizontal="center" vertical="center" wrapText="1"/>
    </xf>
    <xf numFmtId="0" fontId="0" fillId="0" borderId="9" xfId="0" applyBorder="1" applyAlignment="1">
      <alignment horizontal="center" vertical="center"/>
    </xf>
    <xf numFmtId="0" fontId="0" fillId="0" borderId="21" xfId="0" applyBorder="1" applyAlignment="1">
      <alignment horizontal="center" vertical="center"/>
    </xf>
    <xf numFmtId="0" fontId="12" fillId="0" borderId="4" xfId="0" applyFont="1" applyBorder="1" applyAlignment="1">
      <alignment horizontal="center" vertical="center"/>
    </xf>
    <xf numFmtId="0" fontId="11" fillId="0" borderId="23" xfId="0" applyFont="1"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14" fillId="0" borderId="23" xfId="0" applyFont="1" applyFill="1" applyBorder="1" applyAlignment="1">
      <alignment horizontal="center" vertical="center" wrapText="1"/>
    </xf>
    <xf numFmtId="0" fontId="0" fillId="0" borderId="25" xfId="0" applyBorder="1" applyAlignment="1">
      <alignment horizontal="center" vertical="center" wrapText="1"/>
    </xf>
    <xf numFmtId="0" fontId="13" fillId="0" borderId="23" xfId="0" applyFont="1" applyBorder="1" applyAlignment="1">
      <alignment horizontal="center" vertical="center" wrapText="1"/>
    </xf>
    <xf numFmtId="0" fontId="0" fillId="0" borderId="25" xfId="0" applyFont="1" applyBorder="1" applyAlignment="1">
      <alignment horizontal="center" vertical="center" wrapText="1"/>
    </xf>
    <xf numFmtId="0" fontId="14" fillId="0" borderId="23"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11" fillId="4" borderId="26" xfId="0" applyFont="1" applyFill="1" applyBorder="1" applyAlignment="1">
      <alignment horizontal="center" vertical="top" wrapText="1"/>
    </xf>
    <xf numFmtId="0" fontId="11" fillId="4" borderId="18" xfId="0" applyFont="1" applyFill="1" applyBorder="1" applyAlignment="1">
      <alignment horizontal="center" vertical="top" wrapText="1"/>
    </xf>
    <xf numFmtId="0" fontId="11" fillId="4" borderId="19" xfId="0" applyFont="1" applyFill="1" applyBorder="1" applyAlignment="1">
      <alignment horizontal="center" vertical="top" wrapText="1"/>
    </xf>
    <xf numFmtId="0" fontId="27" fillId="0" borderId="48" xfId="0" applyFont="1" applyBorder="1" applyAlignment="1">
      <alignment horizontal="left" vertical="center" wrapText="1"/>
    </xf>
    <xf numFmtId="0" fontId="27" fillId="0" borderId="43" xfId="0" applyFont="1" applyBorder="1" applyAlignment="1">
      <alignment horizontal="left" vertical="center" wrapText="1"/>
    </xf>
    <xf numFmtId="0" fontId="27" fillId="0" borderId="44" xfId="0" applyFont="1" applyBorder="1" applyAlignment="1">
      <alignment horizontal="left" vertical="center" wrapText="1"/>
    </xf>
    <xf numFmtId="0" fontId="11" fillId="4" borderId="15" xfId="0"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26" fillId="4" borderId="42" xfId="0" applyFont="1" applyFill="1" applyBorder="1" applyAlignment="1">
      <alignment horizontal="center" vertical="center" wrapText="1"/>
    </xf>
    <xf numFmtId="0" fontId="26" fillId="4" borderId="43" xfId="0" applyFont="1" applyFill="1" applyBorder="1" applyAlignment="1">
      <alignment horizontal="center" vertical="center" wrapText="1"/>
    </xf>
    <xf numFmtId="0" fontId="26" fillId="4" borderId="44" xfId="0" applyFont="1" applyFill="1" applyBorder="1" applyAlignment="1">
      <alignment horizontal="center" vertical="center" wrapText="1"/>
    </xf>
    <xf numFmtId="0" fontId="27" fillId="0" borderId="42" xfId="0" applyFont="1" applyBorder="1" applyAlignment="1">
      <alignment horizontal="left" vertical="center" wrapText="1"/>
    </xf>
  </cellXfs>
  <cellStyles count="2">
    <cellStyle name="Čiarka" xfId="1" builtinId="3"/>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Finančná zodpovednosť spotrebiteľov</a:t>
            </a:r>
          </a:p>
        </c:rich>
      </c:tx>
      <c:layout>
        <c:manualLayout>
          <c:xMode val="edge"/>
          <c:yMode val="edge"/>
          <c:x val="0.15800709864048032"/>
          <c:y val="2.02404190882364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sk-SK"/>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0462302612620117E-3"/>
          <c:y val="7.999409966553267E-2"/>
          <c:w val="0.70900844449085221"/>
          <c:h val="0.89904260620714582"/>
        </c:manualLayout>
      </c:layout>
      <c:pie3DChart>
        <c:varyColors val="1"/>
        <c:ser>
          <c:idx val="0"/>
          <c:order val="0"/>
          <c:tx>
            <c:strRef>
              <c:f>Téma1!$D$2</c:f>
              <c:strCache>
                <c:ptCount val="1"/>
                <c:pt idx="0">
                  <c:v>Finančná zodpovednosť spotrebiteľov</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AF24-4A59-84F8-461BA403BB57}"/>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AF24-4A59-84F8-461BA403BB57}"/>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AF24-4A59-84F8-461BA403BB57}"/>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AF24-4A59-84F8-461BA403BB57}"/>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AF24-4A59-84F8-461BA403BB57}"/>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AF24-4A59-84F8-461BA403BB57}"/>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AF24-4A59-84F8-461BA403BB57}"/>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AF24-4A59-84F8-461BA403BB57}"/>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1-AF24-4A59-84F8-461BA403BB57}"/>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3-AF24-4A59-84F8-461BA403BB57}"/>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5-AF24-4A59-84F8-461BA403BB57}"/>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7-AF24-4A59-84F8-461BA403BB57}"/>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9-AF24-4A59-84F8-461BA403BB57}"/>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B-AF24-4A59-84F8-461BA403BB57}"/>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D-AF24-4A59-84F8-461BA403BB57}"/>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F-AF24-4A59-84F8-461BA403BB57}"/>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1-AF24-4A59-84F8-461BA403BB57}"/>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3-AF24-4A59-84F8-461BA403BB57}"/>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5-AF24-4A59-84F8-461BA403BB57}"/>
              </c:ext>
            </c:extLst>
          </c:dPt>
          <c:dLbls>
            <c:dLbl>
              <c:idx val="7"/>
              <c:delete val="1"/>
              <c:extLst xmlns:c16r2="http://schemas.microsoft.com/office/drawing/2015/06/chart">
                <c:ext xmlns:c16="http://schemas.microsoft.com/office/drawing/2014/chart" uri="{C3380CC4-5D6E-409C-BE32-E72D297353CC}">
                  <c16:uniqueId val="{0000000F-AF24-4A59-84F8-461BA403BB57}"/>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15-AF24-4A59-84F8-461BA403BB57}"/>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1B-AF24-4A59-84F8-461BA403BB57}"/>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1D-AF24-4A59-84F8-461BA403BB57}"/>
                </c:ext>
                <c:ext xmlns:c15="http://schemas.microsoft.com/office/drawing/2012/chart" uri="{CE6537A1-D6FC-4f65-9D91-7224C49458BB}"/>
              </c:extLst>
            </c:dLbl>
            <c:dLbl>
              <c:idx val="15"/>
              <c:delete val="1"/>
              <c:extLst xmlns:c16r2="http://schemas.microsoft.com/office/drawing/2015/06/chart">
                <c:ext xmlns:c16="http://schemas.microsoft.com/office/drawing/2014/chart" uri="{C3380CC4-5D6E-409C-BE32-E72D297353CC}">
                  <c16:uniqueId val="{0000001F-AF24-4A59-84F8-461BA403BB57}"/>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Téma1!$C$3:$C$21</c:f>
              <c:strCache>
                <c:ptCount val="19"/>
                <c:pt idx="0">
                  <c:v>Nadácia pre deti Slovenska</c:v>
                </c:pt>
                <c:pt idx="1">
                  <c:v>Nadácia Slovenskej sporiteľne</c:v>
                </c:pt>
                <c:pt idx="2">
                  <c:v>Slovenská banková asociácia</c:v>
                </c:pt>
                <c:pt idx="3">
                  <c:v>OVB Allfinanz Slovensko a. s. </c:v>
                </c:pt>
                <c:pt idx="4">
                  <c:v>Minist. financií SR.-Odb.ochrany fin.spotreb.</c:v>
                </c:pt>
                <c:pt idx="5">
                  <c:v>NBS-odbor ochrany slovenských spotrebiteľ.</c:v>
                </c:pt>
                <c:pt idx="6">
                  <c:v>Metodicko-pedagogické centrum</c:v>
                </c:pt>
                <c:pt idx="7">
                  <c:v>Finančné riaditeľstvo SR</c:v>
                </c:pt>
                <c:pt idx="8">
                  <c:v>CKÚ OLAF ÚV SR</c:v>
                </c:pt>
                <c:pt idx="9">
                  <c:v>Odbor prevencie korupcie ÚV SR</c:v>
                </c:pt>
                <c:pt idx="10">
                  <c:v>Štátna školská inšpekcia</c:v>
                </c:pt>
                <c:pt idx="11">
                  <c:v>Ministerstvo hospodárstva SR </c:v>
                </c:pt>
                <c:pt idx="12">
                  <c:v>JA Slovensko</c:v>
                </c:pt>
                <c:pt idx="13">
                  <c:v> Úrad splnomoc. vlády SR pre róm. komunity</c:v>
                </c:pt>
                <c:pt idx="14">
                  <c:v>NÚCEM</c:v>
                </c:pt>
                <c:pt idx="15">
                  <c:v>SLASPO - Slovenská asociácia poisťovní</c:v>
                </c:pt>
                <c:pt idx="16">
                  <c:v>ŠIOV - FG a SCCF</c:v>
                </c:pt>
                <c:pt idx="17">
                  <c:v>EUBA - Ekonomická Univerzita</c:v>
                </c:pt>
                <c:pt idx="18">
                  <c:v>ŠPÚ - Štátny pedagogický ústav</c:v>
                </c:pt>
              </c:strCache>
            </c:strRef>
          </c:cat>
          <c:val>
            <c:numRef>
              <c:f>Téma1!$D$3:$D$21</c:f>
              <c:numCache>
                <c:formatCode>0%</c:formatCode>
                <c:ptCount val="19"/>
                <c:pt idx="0">
                  <c:v>0.66666666666666663</c:v>
                </c:pt>
                <c:pt idx="1">
                  <c:v>0.16666666666666666</c:v>
                </c:pt>
                <c:pt idx="2">
                  <c:v>0.16666666666666666</c:v>
                </c:pt>
                <c:pt idx="3">
                  <c:v>0.5</c:v>
                </c:pt>
                <c:pt idx="4">
                  <c:v>0.5</c:v>
                </c:pt>
                <c:pt idx="5">
                  <c:v>0.41666666666666669</c:v>
                </c:pt>
                <c:pt idx="6">
                  <c:v>0.5</c:v>
                </c:pt>
                <c:pt idx="7">
                  <c:v>0</c:v>
                </c:pt>
                <c:pt idx="8">
                  <c:v>0.25</c:v>
                </c:pt>
                <c:pt idx="9">
                  <c:v>0.16666666666666666</c:v>
                </c:pt>
                <c:pt idx="10">
                  <c:v>0</c:v>
                </c:pt>
                <c:pt idx="11">
                  <c:v>8.3333333333333329E-2</c:v>
                </c:pt>
                <c:pt idx="12">
                  <c:v>0.91666666666666663</c:v>
                </c:pt>
                <c:pt idx="13">
                  <c:v>0</c:v>
                </c:pt>
                <c:pt idx="14">
                  <c:v>0</c:v>
                </c:pt>
                <c:pt idx="15">
                  <c:v>0</c:v>
                </c:pt>
                <c:pt idx="16">
                  <c:v>0.25</c:v>
                </c:pt>
                <c:pt idx="17">
                  <c:v>0.33333333333333331</c:v>
                </c:pt>
                <c:pt idx="18">
                  <c:v>0.66666666666666663</c:v>
                </c:pt>
              </c:numCache>
            </c:numRef>
          </c:val>
          <c:extLst xmlns:c16r2="http://schemas.microsoft.com/office/drawing/2015/06/chart">
            <c:ext xmlns:c16="http://schemas.microsoft.com/office/drawing/2014/chart" uri="{C3380CC4-5D6E-409C-BE32-E72D297353CC}">
              <c16:uniqueId val="{00000026-AF24-4A59-84F8-461BA403BB57}"/>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017535303060719"/>
          <c:y val="6.6282084215501219E-2"/>
          <c:w val="0.2982464696939281"/>
          <c:h val="0.9245177252898458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sk-SK"/>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Plánovanie, príjem a práca</a:t>
            </a:r>
          </a:p>
        </c:rich>
      </c:tx>
      <c:layout>
        <c:manualLayout>
          <c:xMode val="edge"/>
          <c:yMode val="edge"/>
          <c:x val="0.23270063888589784"/>
          <c:y val="1.56728976384309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sk-SK"/>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3487413597765164E-2"/>
          <c:y val="0.12306691307549149"/>
          <c:w val="0.70880992642746221"/>
          <c:h val="0.85672054122744412"/>
        </c:manualLayout>
      </c:layout>
      <c:pie3DChart>
        <c:varyColors val="1"/>
        <c:ser>
          <c:idx val="0"/>
          <c:order val="0"/>
          <c:tx>
            <c:strRef>
              <c:f>Téma2!$E$2</c:f>
              <c:strCache>
                <c:ptCount val="1"/>
                <c:pt idx="0">
                  <c:v>Plánovanie, príjem a práca</c:v>
                </c:pt>
              </c:strCache>
            </c:strRef>
          </c:tx>
          <c:spPr>
            <a:ln>
              <a:solidFill>
                <a:srgbClr val="7030A0"/>
              </a:solidFill>
            </a:ln>
            <a:effectLst>
              <a:outerShdw blurRad="254000" dist="127000" sx="102000" sy="102000" algn="ctr" rotWithShape="0">
                <a:prstClr val="black">
                  <a:alpha val="24000"/>
                </a:prstClr>
              </a:outerShdw>
            </a:effectLst>
          </c:spPr>
          <c:dPt>
            <c:idx val="0"/>
            <c:bubble3D val="0"/>
            <c:spPr>
              <a:solidFill>
                <a:schemeClr val="accent1"/>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1-35D0-48EB-BB5A-1D9970BB90DB}"/>
              </c:ext>
            </c:extLst>
          </c:dPt>
          <c:dPt>
            <c:idx val="1"/>
            <c:bubble3D val="0"/>
            <c:spPr>
              <a:solidFill>
                <a:schemeClr val="accent2"/>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3-35D0-48EB-BB5A-1D9970BB90DB}"/>
              </c:ext>
            </c:extLst>
          </c:dPt>
          <c:dPt>
            <c:idx val="2"/>
            <c:bubble3D val="0"/>
            <c:spPr>
              <a:solidFill>
                <a:schemeClr val="accent3"/>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5-35D0-48EB-BB5A-1D9970BB90DB}"/>
              </c:ext>
            </c:extLst>
          </c:dPt>
          <c:dPt>
            <c:idx val="3"/>
            <c:bubble3D val="0"/>
            <c:spPr>
              <a:solidFill>
                <a:schemeClr val="accent4"/>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7-35D0-48EB-BB5A-1D9970BB90DB}"/>
              </c:ext>
            </c:extLst>
          </c:dPt>
          <c:dPt>
            <c:idx val="4"/>
            <c:bubble3D val="0"/>
            <c:spPr>
              <a:solidFill>
                <a:schemeClr val="accent5"/>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9-35D0-48EB-BB5A-1D9970BB90DB}"/>
              </c:ext>
            </c:extLst>
          </c:dPt>
          <c:dPt>
            <c:idx val="5"/>
            <c:bubble3D val="0"/>
            <c:spPr>
              <a:solidFill>
                <a:schemeClr val="accent6"/>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B-35D0-48EB-BB5A-1D9970BB90DB}"/>
              </c:ext>
            </c:extLst>
          </c:dPt>
          <c:dPt>
            <c:idx val="6"/>
            <c:bubble3D val="0"/>
            <c:spPr>
              <a:solidFill>
                <a:schemeClr val="accent1">
                  <a:lumMod val="6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D-35D0-48EB-BB5A-1D9970BB90DB}"/>
              </c:ext>
            </c:extLst>
          </c:dPt>
          <c:dPt>
            <c:idx val="7"/>
            <c:bubble3D val="0"/>
            <c:spPr>
              <a:solidFill>
                <a:schemeClr val="accent2">
                  <a:lumMod val="6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0F-35D0-48EB-BB5A-1D9970BB90DB}"/>
              </c:ext>
            </c:extLst>
          </c:dPt>
          <c:dPt>
            <c:idx val="8"/>
            <c:bubble3D val="0"/>
            <c:spPr>
              <a:solidFill>
                <a:schemeClr val="accent3">
                  <a:lumMod val="6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1-35D0-48EB-BB5A-1D9970BB90DB}"/>
              </c:ext>
            </c:extLst>
          </c:dPt>
          <c:dPt>
            <c:idx val="9"/>
            <c:bubble3D val="0"/>
            <c:spPr>
              <a:solidFill>
                <a:schemeClr val="accent4">
                  <a:lumMod val="6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3-35D0-48EB-BB5A-1D9970BB90DB}"/>
              </c:ext>
            </c:extLst>
          </c:dPt>
          <c:dPt>
            <c:idx val="10"/>
            <c:bubble3D val="0"/>
            <c:spPr>
              <a:solidFill>
                <a:schemeClr val="accent5">
                  <a:lumMod val="6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5-35D0-48EB-BB5A-1D9970BB90DB}"/>
              </c:ext>
            </c:extLst>
          </c:dPt>
          <c:dPt>
            <c:idx val="11"/>
            <c:bubble3D val="0"/>
            <c:spPr>
              <a:solidFill>
                <a:schemeClr val="accent6">
                  <a:lumMod val="6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7-35D0-48EB-BB5A-1D9970BB90DB}"/>
              </c:ext>
            </c:extLst>
          </c:dPt>
          <c:dPt>
            <c:idx val="12"/>
            <c:bubble3D val="0"/>
            <c:spPr>
              <a:solidFill>
                <a:schemeClr val="accent1">
                  <a:lumMod val="80000"/>
                  <a:lumOff val="2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9-35D0-48EB-BB5A-1D9970BB90DB}"/>
              </c:ext>
            </c:extLst>
          </c:dPt>
          <c:dPt>
            <c:idx val="13"/>
            <c:bubble3D val="0"/>
            <c:spPr>
              <a:solidFill>
                <a:schemeClr val="accent2">
                  <a:lumMod val="80000"/>
                  <a:lumOff val="2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B-35D0-48EB-BB5A-1D9970BB90DB}"/>
              </c:ext>
            </c:extLst>
          </c:dPt>
          <c:dPt>
            <c:idx val="14"/>
            <c:bubble3D val="0"/>
            <c:spPr>
              <a:solidFill>
                <a:schemeClr val="accent3">
                  <a:lumMod val="80000"/>
                  <a:lumOff val="2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D-35D0-48EB-BB5A-1D9970BB90DB}"/>
              </c:ext>
            </c:extLst>
          </c:dPt>
          <c:dPt>
            <c:idx val="15"/>
            <c:bubble3D val="0"/>
            <c:spPr>
              <a:solidFill>
                <a:schemeClr val="accent4">
                  <a:lumMod val="80000"/>
                  <a:lumOff val="2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1F-35D0-48EB-BB5A-1D9970BB90DB}"/>
              </c:ext>
            </c:extLst>
          </c:dPt>
          <c:dPt>
            <c:idx val="16"/>
            <c:bubble3D val="0"/>
            <c:spPr>
              <a:solidFill>
                <a:schemeClr val="accent5">
                  <a:lumMod val="80000"/>
                  <a:lumOff val="2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21-35D0-48EB-BB5A-1D9970BB90DB}"/>
              </c:ext>
            </c:extLst>
          </c:dPt>
          <c:dPt>
            <c:idx val="17"/>
            <c:bubble3D val="0"/>
            <c:spPr>
              <a:solidFill>
                <a:schemeClr val="accent6">
                  <a:lumMod val="80000"/>
                  <a:lumOff val="2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23-35D0-48EB-BB5A-1D9970BB90DB}"/>
              </c:ext>
            </c:extLst>
          </c:dPt>
          <c:dPt>
            <c:idx val="18"/>
            <c:bubble3D val="0"/>
            <c:spPr>
              <a:solidFill>
                <a:schemeClr val="accent1">
                  <a:lumMod val="80000"/>
                </a:schemeClr>
              </a:solidFill>
              <a:ln>
                <a:solidFill>
                  <a:srgbClr val="7030A0"/>
                </a:solidFill>
              </a:ln>
              <a:effectLst>
                <a:outerShdw blurRad="254000" dist="127000" sx="102000" sy="102000" algn="ctr" rotWithShape="0">
                  <a:prstClr val="black">
                    <a:alpha val="24000"/>
                  </a:prstClr>
                </a:outerShdw>
              </a:effectLst>
              <a:sp3d>
                <a:contourClr>
                  <a:srgbClr val="7030A0"/>
                </a:contourClr>
              </a:sp3d>
            </c:spPr>
            <c:extLst xmlns:c16r2="http://schemas.microsoft.com/office/drawing/2015/06/chart">
              <c:ext xmlns:c16="http://schemas.microsoft.com/office/drawing/2014/chart" uri="{C3380CC4-5D6E-409C-BE32-E72D297353CC}">
                <c16:uniqueId val="{00000025-35D0-48EB-BB5A-1D9970BB90DB}"/>
              </c:ext>
            </c:extLst>
          </c:dPt>
          <c:dLbls>
            <c:dLbl>
              <c:idx val="4"/>
              <c:delete val="1"/>
              <c:extLst xmlns:c16r2="http://schemas.microsoft.com/office/drawing/2015/06/chart">
                <c:ext xmlns:c16="http://schemas.microsoft.com/office/drawing/2014/chart" uri="{C3380CC4-5D6E-409C-BE32-E72D297353CC}">
                  <c16:uniqueId val="{00000009-35D0-48EB-BB5A-1D9970BB90DB}"/>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13-35D0-48EB-BB5A-1D9970BB90DB}"/>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15-35D0-48EB-BB5A-1D9970BB90DB}"/>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17-35D0-48EB-BB5A-1D9970BB90DB}"/>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1B-35D0-48EB-BB5A-1D9970BB90DB}"/>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1D-35D0-48EB-BB5A-1D9970BB90DB}"/>
                </c:ext>
                <c:ext xmlns:c15="http://schemas.microsoft.com/office/drawing/2012/chart" uri="{CE6537A1-D6FC-4f65-9D91-7224C49458BB}"/>
              </c:extLst>
            </c:dLbl>
            <c:dLbl>
              <c:idx val="15"/>
              <c:delete val="1"/>
              <c:extLst xmlns:c16r2="http://schemas.microsoft.com/office/drawing/2015/06/chart">
                <c:ext xmlns:c16="http://schemas.microsoft.com/office/drawing/2014/chart" uri="{C3380CC4-5D6E-409C-BE32-E72D297353CC}">
                  <c16:uniqueId val="{0000001F-35D0-48EB-BB5A-1D9970BB90DB}"/>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Téma2!$D$3:$D$21</c:f>
              <c:strCache>
                <c:ptCount val="19"/>
                <c:pt idx="0">
                  <c:v>Nadácia pre deti Slovenska</c:v>
                </c:pt>
                <c:pt idx="1">
                  <c:v>Nadácia Slovenskej sporiteľne</c:v>
                </c:pt>
                <c:pt idx="2">
                  <c:v>Slovenská banková asociácia</c:v>
                </c:pt>
                <c:pt idx="3">
                  <c:v>OVB Allfinanz Slovensko a. s. </c:v>
                </c:pt>
                <c:pt idx="4">
                  <c:v>Minist. financií SR.-Odb.ochrany fin.spotreb.</c:v>
                </c:pt>
                <c:pt idx="5">
                  <c:v>NBS-odbor ochrany slovenských spotrebiteľ.</c:v>
                </c:pt>
                <c:pt idx="6">
                  <c:v>Metodicko-pedagogické centrum</c:v>
                </c:pt>
                <c:pt idx="7">
                  <c:v>Finančné riaditeľstvo SR</c:v>
                </c:pt>
                <c:pt idx="8">
                  <c:v>CKÚ OLAF ÚV SR</c:v>
                </c:pt>
                <c:pt idx="9">
                  <c:v>Odbor prevencie korupcie ÚV SR</c:v>
                </c:pt>
                <c:pt idx="10">
                  <c:v>Štátna školská inšpekcia</c:v>
                </c:pt>
                <c:pt idx="11">
                  <c:v>Ministerstvo hospodárstva SR </c:v>
                </c:pt>
                <c:pt idx="12">
                  <c:v>JA Slovensko</c:v>
                </c:pt>
                <c:pt idx="13">
                  <c:v> Úrad splnomoc. vlády SR pre róm. komunity</c:v>
                </c:pt>
                <c:pt idx="14">
                  <c:v>NÚCEM</c:v>
                </c:pt>
                <c:pt idx="15">
                  <c:v>SLASPO - Slovenská asociácia poisťovní</c:v>
                </c:pt>
                <c:pt idx="16">
                  <c:v>ŠIOV - FG a SCCF</c:v>
                </c:pt>
                <c:pt idx="17">
                  <c:v>EUBA - Ekonomická Univerzita</c:v>
                </c:pt>
                <c:pt idx="18">
                  <c:v>ŠPÚ - Štátny pedagogický ústav</c:v>
                </c:pt>
              </c:strCache>
            </c:strRef>
          </c:cat>
          <c:val>
            <c:numRef>
              <c:f>Téma2!$E$3:$E$21</c:f>
              <c:numCache>
                <c:formatCode>0%</c:formatCode>
                <c:ptCount val="19"/>
                <c:pt idx="0">
                  <c:v>1</c:v>
                </c:pt>
                <c:pt idx="1">
                  <c:v>0.16666666666666666</c:v>
                </c:pt>
                <c:pt idx="2">
                  <c:v>0.25</c:v>
                </c:pt>
                <c:pt idx="3">
                  <c:v>0.75</c:v>
                </c:pt>
                <c:pt idx="4">
                  <c:v>0</c:v>
                </c:pt>
                <c:pt idx="5">
                  <c:v>0.25</c:v>
                </c:pt>
                <c:pt idx="6">
                  <c:v>0.5</c:v>
                </c:pt>
                <c:pt idx="7">
                  <c:v>0.25</c:v>
                </c:pt>
                <c:pt idx="8">
                  <c:v>0.25</c:v>
                </c:pt>
                <c:pt idx="9">
                  <c:v>0</c:v>
                </c:pt>
                <c:pt idx="10">
                  <c:v>0</c:v>
                </c:pt>
                <c:pt idx="11">
                  <c:v>0</c:v>
                </c:pt>
                <c:pt idx="12">
                  <c:v>0.83333333333333337</c:v>
                </c:pt>
                <c:pt idx="13">
                  <c:v>0</c:v>
                </c:pt>
                <c:pt idx="14">
                  <c:v>0</c:v>
                </c:pt>
                <c:pt idx="15">
                  <c:v>0</c:v>
                </c:pt>
                <c:pt idx="16">
                  <c:v>0.33333333333333331</c:v>
                </c:pt>
                <c:pt idx="17">
                  <c:v>0.33333333333333331</c:v>
                </c:pt>
                <c:pt idx="18">
                  <c:v>0.66666666666666663</c:v>
                </c:pt>
              </c:numCache>
            </c:numRef>
          </c:val>
          <c:extLst xmlns:c16r2="http://schemas.microsoft.com/office/drawing/2015/06/chart">
            <c:ext xmlns:c16="http://schemas.microsoft.com/office/drawing/2014/chart" uri="{C3380CC4-5D6E-409C-BE32-E72D297353CC}">
              <c16:uniqueId val="{00000026-35D0-48EB-BB5A-1D9970BB90DB}"/>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8676597020314634"/>
          <c:y val="6.6270672464305763E-2"/>
          <c:w val="0.31200790128796596"/>
          <c:h val="0.9163410401922926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sk-SK"/>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Rozhodovanie a hospodárenie spotrebiteľov</a:t>
            </a:r>
          </a:p>
        </c:rich>
      </c:tx>
      <c:layout>
        <c:manualLayout>
          <c:xMode val="edge"/>
          <c:yMode val="edge"/>
          <c:x val="0.13297562609873098"/>
          <c:y val="1.979049193085544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sk-SK"/>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Téma3!$F$2</c:f>
              <c:strCache>
                <c:ptCount val="1"/>
                <c:pt idx="0">
                  <c:v>Rozhodovanie a hospodárenie spotrebiteľov</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AE02-465C-AD0F-A780C935C3ED}"/>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AE02-465C-AD0F-A780C935C3ED}"/>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AE02-465C-AD0F-A780C935C3ED}"/>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AE02-465C-AD0F-A780C935C3ED}"/>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AE02-465C-AD0F-A780C935C3ED}"/>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AE02-465C-AD0F-A780C935C3E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AE02-465C-AD0F-A780C935C3E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AE02-465C-AD0F-A780C935C3E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1-AE02-465C-AD0F-A780C935C3E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3-AE02-465C-AD0F-A780C935C3ED}"/>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5-AE02-465C-AD0F-A780C935C3ED}"/>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7-AE02-465C-AD0F-A780C935C3ED}"/>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9-AE02-465C-AD0F-A780C935C3ED}"/>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B-AE02-465C-AD0F-A780C935C3ED}"/>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D-AE02-465C-AD0F-A780C935C3ED}"/>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F-AE02-465C-AD0F-A780C935C3ED}"/>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1-AE02-465C-AD0F-A780C935C3ED}"/>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3-AE02-465C-AD0F-A780C935C3ED}"/>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5-AE02-465C-AD0F-A780C935C3ED}"/>
              </c:ext>
            </c:extLst>
          </c:dPt>
          <c:dLbls>
            <c:dLbl>
              <c:idx val="7"/>
              <c:delete val="1"/>
              <c:extLst xmlns:c16r2="http://schemas.microsoft.com/office/drawing/2015/06/chart">
                <c:ext xmlns:c16="http://schemas.microsoft.com/office/drawing/2014/chart" uri="{C3380CC4-5D6E-409C-BE32-E72D297353CC}">
                  <c16:uniqueId val="{0000000F-AE02-465C-AD0F-A780C935C3ED}"/>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11-AE02-465C-AD0F-A780C935C3ED}"/>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13-AE02-465C-AD0F-A780C935C3ED}"/>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15-AE02-465C-AD0F-A780C935C3ED}"/>
                </c:ext>
                <c:ext xmlns:c15="http://schemas.microsoft.com/office/drawing/2012/chart" uri="{CE6537A1-D6FC-4f65-9D91-7224C49458BB}"/>
              </c:extLst>
            </c:dLbl>
            <c:dLbl>
              <c:idx val="11"/>
              <c:layout>
                <c:manualLayout>
                  <c:x val="3.0640406558323764E-2"/>
                  <c:y val="-0.12376210083395886"/>
                </c:manualLayout>
              </c:layout>
              <c:dLblPos val="bestFit"/>
              <c:showLegendKey val="0"/>
              <c:showVal val="0"/>
              <c:showCatName val="0"/>
              <c:showSerName val="0"/>
              <c:showPercent val="1"/>
              <c:showBubbleSize val="0"/>
              <c:extLst xmlns:c16r2="http://schemas.microsoft.com/office/drawing/2015/06/chart">
                <c:ext xmlns:c16="http://schemas.microsoft.com/office/drawing/2014/chart" uri="{C3380CC4-5D6E-409C-BE32-E72D297353CC}">
                  <c16:uniqueId val="{00000017-AE02-465C-AD0F-A780C935C3ED}"/>
                </c:ext>
                <c:ext xmlns:c15="http://schemas.microsoft.com/office/drawing/2012/chart" uri="{CE6537A1-D6FC-4f65-9D91-7224C49458BB}">
                  <c15:layout/>
                </c:ext>
              </c:extLst>
            </c:dLbl>
            <c:dLbl>
              <c:idx val="13"/>
              <c:delete val="1"/>
              <c:extLst xmlns:c16r2="http://schemas.microsoft.com/office/drawing/2015/06/chart">
                <c:ext xmlns:c16="http://schemas.microsoft.com/office/drawing/2014/chart" uri="{C3380CC4-5D6E-409C-BE32-E72D297353CC}">
                  <c16:uniqueId val="{0000001B-AE02-465C-AD0F-A780C935C3ED}"/>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1D-AE02-465C-AD0F-A780C935C3ED}"/>
                </c:ext>
                <c:ext xmlns:c15="http://schemas.microsoft.com/office/drawing/2012/chart" uri="{CE6537A1-D6FC-4f65-9D91-7224C49458BB}"/>
              </c:extLst>
            </c:dLbl>
            <c:dLbl>
              <c:idx val="15"/>
              <c:delete val="1"/>
              <c:extLst xmlns:c16r2="http://schemas.microsoft.com/office/drawing/2015/06/chart">
                <c:ext xmlns:c16="http://schemas.microsoft.com/office/drawing/2014/chart" uri="{C3380CC4-5D6E-409C-BE32-E72D297353CC}">
                  <c16:uniqueId val="{0000001F-AE02-465C-AD0F-A780C935C3ED}"/>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Téma3!$E$3:$E$21</c:f>
              <c:strCache>
                <c:ptCount val="19"/>
                <c:pt idx="0">
                  <c:v>Nadácia pre deti Slovenska</c:v>
                </c:pt>
                <c:pt idx="1">
                  <c:v>Nadácia Slovenskej sporiteľne</c:v>
                </c:pt>
                <c:pt idx="2">
                  <c:v>Slovenská banková asociácia</c:v>
                </c:pt>
                <c:pt idx="3">
                  <c:v>OVB Allfinanz Slovensko a. s. </c:v>
                </c:pt>
                <c:pt idx="4">
                  <c:v>Minist. financií SR.-Odb.ochrany fin.spotreb.</c:v>
                </c:pt>
                <c:pt idx="5">
                  <c:v>NBS-odbor ochrany slovenských spotrebiteľ.</c:v>
                </c:pt>
                <c:pt idx="6">
                  <c:v>Metodicko-pedagogické centrum</c:v>
                </c:pt>
                <c:pt idx="7">
                  <c:v>Finančné riaditeľstvo SR</c:v>
                </c:pt>
                <c:pt idx="8">
                  <c:v>CKÚ OLAF ÚV SR</c:v>
                </c:pt>
                <c:pt idx="9">
                  <c:v>Odbor prevencie korupcie ÚV SR</c:v>
                </c:pt>
                <c:pt idx="10">
                  <c:v>Štátna školská inšpekcia</c:v>
                </c:pt>
                <c:pt idx="11">
                  <c:v>Ministerstvo hospodárstva SR </c:v>
                </c:pt>
                <c:pt idx="12">
                  <c:v>JA Slovensko</c:v>
                </c:pt>
                <c:pt idx="13">
                  <c:v> Úrad splnomoc. vlády SR pre róm. komunity</c:v>
                </c:pt>
                <c:pt idx="14">
                  <c:v>NÚCEM</c:v>
                </c:pt>
                <c:pt idx="15">
                  <c:v>SLASPO - Slovenská asociácia poisťovní</c:v>
                </c:pt>
                <c:pt idx="16">
                  <c:v>ŠIOV - FG a SCCF</c:v>
                </c:pt>
                <c:pt idx="17">
                  <c:v>EUBA - Ekonomická Univerzita</c:v>
                </c:pt>
                <c:pt idx="18">
                  <c:v>ŠPÚ - Štátny pedagogický ústav</c:v>
                </c:pt>
              </c:strCache>
            </c:strRef>
          </c:cat>
          <c:val>
            <c:numRef>
              <c:f>Téma3!$F$3:$F$21</c:f>
              <c:numCache>
                <c:formatCode>0%</c:formatCode>
                <c:ptCount val="19"/>
                <c:pt idx="0">
                  <c:v>1</c:v>
                </c:pt>
                <c:pt idx="1">
                  <c:v>0.5</c:v>
                </c:pt>
                <c:pt idx="2">
                  <c:v>0.33333333333333331</c:v>
                </c:pt>
                <c:pt idx="3">
                  <c:v>0.83333333333333337</c:v>
                </c:pt>
                <c:pt idx="4">
                  <c:v>0.16666666666666666</c:v>
                </c:pt>
                <c:pt idx="5">
                  <c:v>0.66666666666666663</c:v>
                </c:pt>
                <c:pt idx="6">
                  <c:v>0.33333333333333331</c:v>
                </c:pt>
                <c:pt idx="7">
                  <c:v>0</c:v>
                </c:pt>
                <c:pt idx="8">
                  <c:v>0</c:v>
                </c:pt>
                <c:pt idx="9">
                  <c:v>0</c:v>
                </c:pt>
                <c:pt idx="10">
                  <c:v>0</c:v>
                </c:pt>
                <c:pt idx="11">
                  <c:v>8.3333333333333329E-2</c:v>
                </c:pt>
                <c:pt idx="12">
                  <c:v>1</c:v>
                </c:pt>
                <c:pt idx="13">
                  <c:v>0</c:v>
                </c:pt>
                <c:pt idx="14">
                  <c:v>0</c:v>
                </c:pt>
                <c:pt idx="15">
                  <c:v>0</c:v>
                </c:pt>
                <c:pt idx="16">
                  <c:v>0.25</c:v>
                </c:pt>
                <c:pt idx="17">
                  <c:v>0.33333333333333331</c:v>
                </c:pt>
                <c:pt idx="18">
                  <c:v>0.66666666666666663</c:v>
                </c:pt>
              </c:numCache>
            </c:numRef>
          </c:val>
          <c:extLst xmlns:c16r2="http://schemas.microsoft.com/office/drawing/2015/06/chart">
            <c:ext xmlns:c16="http://schemas.microsoft.com/office/drawing/2014/chart" uri="{C3380CC4-5D6E-409C-BE32-E72D297353CC}">
              <c16:uniqueId val="{00000026-AE02-465C-AD0F-A780C935C3E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4069335463611019"/>
          <c:y val="7.0890477080194969E-2"/>
          <c:w val="0.25118162063961003"/>
          <c:h val="0.91952017251075735"/>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sk-SK"/>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Úver a dlh</a:t>
            </a:r>
          </a:p>
        </c:rich>
      </c:tx>
      <c:layout>
        <c:manualLayout>
          <c:xMode val="edge"/>
          <c:yMode val="edge"/>
          <c:x val="0.28119574238519551"/>
          <c:y val="2.3984177125545039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sk-SK"/>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Téma4!$G$2</c:f>
              <c:strCache>
                <c:ptCount val="1"/>
                <c:pt idx="0">
                  <c:v>Úver a dlh</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D843-4B80-B011-41267B36AE5D}"/>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D843-4B80-B011-41267B36AE5D}"/>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D843-4B80-B011-41267B36AE5D}"/>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D843-4B80-B011-41267B36AE5D}"/>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D843-4B80-B011-41267B36AE5D}"/>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D843-4B80-B011-41267B36AE5D}"/>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D843-4B80-B011-41267B36AE5D}"/>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D843-4B80-B011-41267B36AE5D}"/>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1-D843-4B80-B011-41267B36AE5D}"/>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3-D843-4B80-B011-41267B36AE5D}"/>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5-D843-4B80-B011-41267B36AE5D}"/>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7-D843-4B80-B011-41267B36AE5D}"/>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9-D843-4B80-B011-41267B36AE5D}"/>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B-D843-4B80-B011-41267B36AE5D}"/>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D-D843-4B80-B011-41267B36AE5D}"/>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F-D843-4B80-B011-41267B36AE5D}"/>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1-D843-4B80-B011-41267B36AE5D}"/>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3-D843-4B80-B011-41267B36AE5D}"/>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5-D843-4B80-B011-41267B36AE5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Téma4!$F$3:$F$21</c:f>
              <c:strCache>
                <c:ptCount val="19"/>
                <c:pt idx="0">
                  <c:v>Nadácia pre deti Slovenska</c:v>
                </c:pt>
                <c:pt idx="1">
                  <c:v>Nadácia Slovenskej sporiteľne</c:v>
                </c:pt>
                <c:pt idx="2">
                  <c:v>Slovenská banková asociácia</c:v>
                </c:pt>
                <c:pt idx="3">
                  <c:v>OVB Allfinanz Slovensko a. s. </c:v>
                </c:pt>
                <c:pt idx="4">
                  <c:v>Minist. financií SR.-Odb.ochrany fin.spotreb.</c:v>
                </c:pt>
                <c:pt idx="5">
                  <c:v>NBS-odbor ochrany slovenských spotrebiteľ.</c:v>
                </c:pt>
                <c:pt idx="6">
                  <c:v>Metodicko-pedagogické centrum</c:v>
                </c:pt>
                <c:pt idx="7">
                  <c:v>Finančné riaditeľstvo SR</c:v>
                </c:pt>
                <c:pt idx="8">
                  <c:v>CKÚ OLAF ÚV SR</c:v>
                </c:pt>
                <c:pt idx="9">
                  <c:v>Odbor prevencie korupcie ÚV SR</c:v>
                </c:pt>
                <c:pt idx="10">
                  <c:v>Štátna školská inšpekcia</c:v>
                </c:pt>
                <c:pt idx="11">
                  <c:v>Ministerstvo hospodárstva SR </c:v>
                </c:pt>
                <c:pt idx="12">
                  <c:v>JA Slovensko</c:v>
                </c:pt>
                <c:pt idx="13">
                  <c:v> Úrad splnomoc. vlády SR pre róm. komunity</c:v>
                </c:pt>
                <c:pt idx="14">
                  <c:v>NÚCEM</c:v>
                </c:pt>
                <c:pt idx="15">
                  <c:v>SLASPO - Slovenská asociácia poisťovní</c:v>
                </c:pt>
                <c:pt idx="16">
                  <c:v>ŠIOV - FG a SCCF</c:v>
                </c:pt>
                <c:pt idx="17">
                  <c:v>EUBA - Ekonomická Univerzita</c:v>
                </c:pt>
                <c:pt idx="18">
                  <c:v>ŠPÚ - Štátny pedagogický ústav</c:v>
                </c:pt>
              </c:strCache>
            </c:strRef>
          </c:cat>
          <c:val>
            <c:numRef>
              <c:f>Téma4!$G$3:$G$21</c:f>
              <c:numCache>
                <c:formatCode>0%</c:formatCode>
                <c:ptCount val="19"/>
                <c:pt idx="0">
                  <c:v>1</c:v>
                </c:pt>
                <c:pt idx="1">
                  <c:v>0.66666666666666663</c:v>
                </c:pt>
                <c:pt idx="2">
                  <c:v>0.33333333333333331</c:v>
                </c:pt>
                <c:pt idx="3">
                  <c:v>0.66666666666666663</c:v>
                </c:pt>
                <c:pt idx="4">
                  <c:v>0.22222222222222221</c:v>
                </c:pt>
                <c:pt idx="5">
                  <c:v>0.33333333333333331</c:v>
                </c:pt>
                <c:pt idx="6">
                  <c:v>0.66666666666666663</c:v>
                </c:pt>
                <c:pt idx="7">
                  <c:v>0</c:v>
                </c:pt>
                <c:pt idx="8">
                  <c:v>0</c:v>
                </c:pt>
                <c:pt idx="9">
                  <c:v>0</c:v>
                </c:pt>
                <c:pt idx="10">
                  <c:v>0</c:v>
                </c:pt>
                <c:pt idx="11">
                  <c:v>0</c:v>
                </c:pt>
                <c:pt idx="12">
                  <c:v>1</c:v>
                </c:pt>
                <c:pt idx="13">
                  <c:v>0</c:v>
                </c:pt>
                <c:pt idx="14">
                  <c:v>0</c:v>
                </c:pt>
                <c:pt idx="15">
                  <c:v>0</c:v>
                </c:pt>
                <c:pt idx="16">
                  <c:v>0.22222222222222221</c:v>
                </c:pt>
                <c:pt idx="17">
                  <c:v>0.33333333333333331</c:v>
                </c:pt>
                <c:pt idx="18">
                  <c:v>0.66666666666666663</c:v>
                </c:pt>
              </c:numCache>
            </c:numRef>
          </c:val>
          <c:extLst xmlns:c16r2="http://schemas.microsoft.com/office/drawing/2015/06/chart">
            <c:ext xmlns:c16="http://schemas.microsoft.com/office/drawing/2014/chart" uri="{C3380CC4-5D6E-409C-BE32-E72D297353CC}">
              <c16:uniqueId val="{00000026-D843-4B80-B011-41267B36AE5D}"/>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5395786785994068"/>
          <c:y val="8.7055008894192876E-2"/>
          <c:w val="0.24340343236664463"/>
          <c:h val="0.9107110197197584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sk-SK"/>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Sporenie a investovanie</a:t>
            </a:r>
          </a:p>
        </c:rich>
      </c:tx>
      <c:layout>
        <c:manualLayout>
          <c:xMode val="edge"/>
          <c:yMode val="edge"/>
          <c:x val="0.2666713580042207"/>
          <c:y val="2.4017392607269081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sk-SK"/>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Téma5!$H$2</c:f>
              <c:strCache>
                <c:ptCount val="1"/>
                <c:pt idx="0">
                  <c:v>Sporenie a investovanie</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BCF3-438F-B139-9F16E45D5A83}"/>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BCF3-438F-B139-9F16E45D5A83}"/>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BCF3-438F-B139-9F16E45D5A83}"/>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BCF3-438F-B139-9F16E45D5A83}"/>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BCF3-438F-B139-9F16E45D5A83}"/>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BCF3-438F-B139-9F16E45D5A8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BCF3-438F-B139-9F16E45D5A83}"/>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BCF3-438F-B139-9F16E45D5A83}"/>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1-BCF3-438F-B139-9F16E45D5A83}"/>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3-BCF3-438F-B139-9F16E45D5A83}"/>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5-BCF3-438F-B139-9F16E45D5A83}"/>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7-BCF3-438F-B139-9F16E45D5A83}"/>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9-BCF3-438F-B139-9F16E45D5A83}"/>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B-BCF3-438F-B139-9F16E45D5A83}"/>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D-BCF3-438F-B139-9F16E45D5A83}"/>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F-BCF3-438F-B139-9F16E45D5A83}"/>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1-BCF3-438F-B139-9F16E45D5A83}"/>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3-BCF3-438F-B139-9F16E45D5A83}"/>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5-BCF3-438F-B139-9F16E45D5A83}"/>
              </c:ext>
            </c:extLst>
          </c:dPt>
          <c:dLbls>
            <c:dLbl>
              <c:idx val="4"/>
              <c:delete val="1"/>
              <c:extLst xmlns:c16r2="http://schemas.microsoft.com/office/drawing/2015/06/chart">
                <c:ext xmlns:c16="http://schemas.microsoft.com/office/drawing/2014/chart" uri="{C3380CC4-5D6E-409C-BE32-E72D297353CC}">
                  <c16:uniqueId val="{00000009-BCF3-438F-B139-9F16E45D5A83}"/>
                </c:ext>
                <c:ext xmlns:c15="http://schemas.microsoft.com/office/drawing/2012/chart" uri="{CE6537A1-D6FC-4f65-9D91-7224C49458BB}"/>
              </c:extLst>
            </c:dLbl>
            <c:dLbl>
              <c:idx val="7"/>
              <c:delete val="1"/>
              <c:extLst xmlns:c16r2="http://schemas.microsoft.com/office/drawing/2015/06/chart">
                <c:ext xmlns:c16="http://schemas.microsoft.com/office/drawing/2014/chart" uri="{C3380CC4-5D6E-409C-BE32-E72D297353CC}">
                  <c16:uniqueId val="{0000000F-BCF3-438F-B139-9F16E45D5A83}"/>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11-BCF3-438F-B139-9F16E45D5A83}"/>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13-BCF3-438F-B139-9F16E45D5A83}"/>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15-BCF3-438F-B139-9F16E45D5A83}"/>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17-BCF3-438F-B139-9F16E45D5A83}"/>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1B-BCF3-438F-B139-9F16E45D5A83}"/>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1D-BCF3-438F-B139-9F16E45D5A83}"/>
                </c:ext>
                <c:ext xmlns:c15="http://schemas.microsoft.com/office/drawing/2012/chart" uri="{CE6537A1-D6FC-4f65-9D91-7224C49458BB}"/>
              </c:extLst>
            </c:dLbl>
            <c:dLbl>
              <c:idx val="15"/>
              <c:delete val="1"/>
              <c:extLst xmlns:c16r2="http://schemas.microsoft.com/office/drawing/2015/06/chart">
                <c:ext xmlns:c16="http://schemas.microsoft.com/office/drawing/2014/chart" uri="{C3380CC4-5D6E-409C-BE32-E72D297353CC}">
                  <c16:uniqueId val="{0000001F-BCF3-438F-B139-9F16E45D5A83}"/>
                </c:ext>
                <c:ext xmlns:c15="http://schemas.microsoft.com/office/drawing/2012/chart" uri="{CE6537A1-D6FC-4f65-9D91-7224C49458BB}"/>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Téma5!$G$3:$G$21</c:f>
              <c:strCache>
                <c:ptCount val="19"/>
                <c:pt idx="0">
                  <c:v>Nadácia pre deti Slovenska</c:v>
                </c:pt>
                <c:pt idx="1">
                  <c:v>Nadácia Slovenskej sporiteľne</c:v>
                </c:pt>
                <c:pt idx="2">
                  <c:v>Slovenská banková asociácia</c:v>
                </c:pt>
                <c:pt idx="3">
                  <c:v>OVB Allfinanz Slovensko a. s. </c:v>
                </c:pt>
                <c:pt idx="4">
                  <c:v>Minist. financií SR.-Odb.ochrany fin.spotreb.</c:v>
                </c:pt>
                <c:pt idx="5">
                  <c:v>NBS-odbor ochrany slovenských spotrebiteľ.</c:v>
                </c:pt>
                <c:pt idx="6">
                  <c:v>Metodicko-pedagogické centrum</c:v>
                </c:pt>
                <c:pt idx="7">
                  <c:v>Finančné riaditeľstvo SR</c:v>
                </c:pt>
                <c:pt idx="8">
                  <c:v>CKÚ OLAF ÚV SR</c:v>
                </c:pt>
                <c:pt idx="9">
                  <c:v>Odbor prevencie korupcie ÚV SR</c:v>
                </c:pt>
                <c:pt idx="10">
                  <c:v>Štátna školská inšpekcia</c:v>
                </c:pt>
                <c:pt idx="11">
                  <c:v>Ministerstvo hospodárstva SR </c:v>
                </c:pt>
                <c:pt idx="12">
                  <c:v>JA Slovensko</c:v>
                </c:pt>
                <c:pt idx="13">
                  <c:v> Úrad splnomoc. vlády SR pre róm. komunity</c:v>
                </c:pt>
                <c:pt idx="14">
                  <c:v>NÚCEM</c:v>
                </c:pt>
                <c:pt idx="15">
                  <c:v>SLASPO - Slovenská asociácia poisťovní</c:v>
                </c:pt>
                <c:pt idx="16">
                  <c:v>ŠIOV - FG a SCCF</c:v>
                </c:pt>
                <c:pt idx="17">
                  <c:v>EUBA - Ekonomická Univerzita</c:v>
                </c:pt>
                <c:pt idx="18">
                  <c:v>ŠPÚ - Štátny pedagogický ústav</c:v>
                </c:pt>
              </c:strCache>
            </c:strRef>
          </c:cat>
          <c:val>
            <c:numRef>
              <c:f>Téma5!$H$3:$H$21</c:f>
              <c:numCache>
                <c:formatCode>0%</c:formatCode>
                <c:ptCount val="19"/>
                <c:pt idx="0">
                  <c:v>0.83333333333333337</c:v>
                </c:pt>
                <c:pt idx="1">
                  <c:v>0.66666666666666663</c:v>
                </c:pt>
                <c:pt idx="2">
                  <c:v>0.16666666666666666</c:v>
                </c:pt>
                <c:pt idx="3">
                  <c:v>1</c:v>
                </c:pt>
                <c:pt idx="4">
                  <c:v>0</c:v>
                </c:pt>
                <c:pt idx="5">
                  <c:v>0.5</c:v>
                </c:pt>
                <c:pt idx="6">
                  <c:v>0.66666666666666663</c:v>
                </c:pt>
                <c:pt idx="7">
                  <c:v>0</c:v>
                </c:pt>
                <c:pt idx="8">
                  <c:v>0</c:v>
                </c:pt>
                <c:pt idx="9">
                  <c:v>0</c:v>
                </c:pt>
                <c:pt idx="10">
                  <c:v>0</c:v>
                </c:pt>
                <c:pt idx="11">
                  <c:v>0</c:v>
                </c:pt>
                <c:pt idx="12">
                  <c:v>0.83333333333333337</c:v>
                </c:pt>
                <c:pt idx="13">
                  <c:v>0</c:v>
                </c:pt>
                <c:pt idx="14">
                  <c:v>0</c:v>
                </c:pt>
                <c:pt idx="15">
                  <c:v>0</c:v>
                </c:pt>
                <c:pt idx="16">
                  <c:v>0.33333333333333331</c:v>
                </c:pt>
                <c:pt idx="17">
                  <c:v>0.33333333333333331</c:v>
                </c:pt>
                <c:pt idx="18">
                  <c:v>0.66666666666666663</c:v>
                </c:pt>
              </c:numCache>
            </c:numRef>
          </c:val>
          <c:extLst xmlns:c16r2="http://schemas.microsoft.com/office/drawing/2015/06/chart">
            <c:ext xmlns:c16="http://schemas.microsoft.com/office/drawing/2014/chart" uri="{C3380CC4-5D6E-409C-BE32-E72D297353CC}">
              <c16:uniqueId val="{00000026-BCF3-438F-B139-9F16E45D5A83}"/>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3577526582870811"/>
          <c:y val="8.648312490862553E-2"/>
          <c:w val="0.25606665266990658"/>
          <c:h val="0.904582288664038"/>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sk-SK"/>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sk-S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sk-SK"/>
              <a:t>TÉMA: </a:t>
            </a:r>
            <a:r>
              <a:rPr lang="en-US"/>
              <a:t>Riadenie rizika a poistenie</a:t>
            </a:r>
          </a:p>
        </c:rich>
      </c:tx>
      <c:layout>
        <c:manualLayout>
          <c:xMode val="edge"/>
          <c:yMode val="edge"/>
          <c:x val="0.25657471684345662"/>
          <c:y val="3.1407359563351875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sk-SK"/>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Téma6!$I$2</c:f>
              <c:strCache>
                <c:ptCount val="1"/>
                <c:pt idx="0">
                  <c:v>Riadenie rizika a poistenie</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1-6898-409A-ADCB-FC93FCDA1E75}"/>
              </c:ext>
            </c:extLst>
          </c:dPt>
          <c:dPt>
            <c:idx val="1"/>
            <c:bubble3D val="0"/>
            <c:spPr>
              <a:solidFill>
                <a:schemeClr val="accent2"/>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3-6898-409A-ADCB-FC93FCDA1E75}"/>
              </c:ext>
            </c:extLst>
          </c:dPt>
          <c:dPt>
            <c:idx val="2"/>
            <c:bubble3D val="0"/>
            <c:spPr>
              <a:solidFill>
                <a:schemeClr val="accent3"/>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5-6898-409A-ADCB-FC93FCDA1E75}"/>
              </c:ext>
            </c:extLst>
          </c:dPt>
          <c:dPt>
            <c:idx val="3"/>
            <c:bubble3D val="0"/>
            <c:spPr>
              <a:solidFill>
                <a:schemeClr val="accent4"/>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7-6898-409A-ADCB-FC93FCDA1E75}"/>
              </c:ext>
            </c:extLst>
          </c:dPt>
          <c:dPt>
            <c:idx val="4"/>
            <c:bubble3D val="0"/>
            <c:spPr>
              <a:solidFill>
                <a:schemeClr val="accent5"/>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9-6898-409A-ADCB-FC93FCDA1E75}"/>
              </c:ext>
            </c:extLst>
          </c:dPt>
          <c:dPt>
            <c:idx val="5"/>
            <c:bubble3D val="0"/>
            <c:spPr>
              <a:solidFill>
                <a:schemeClr val="accent6"/>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B-6898-409A-ADCB-FC93FCDA1E7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D-6898-409A-ADCB-FC93FCDA1E75}"/>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0F-6898-409A-ADCB-FC93FCDA1E75}"/>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1-6898-409A-ADCB-FC93FCDA1E75}"/>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3-6898-409A-ADCB-FC93FCDA1E75}"/>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5-6898-409A-ADCB-FC93FCDA1E75}"/>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7-6898-409A-ADCB-FC93FCDA1E75}"/>
              </c:ext>
            </c:extLst>
          </c:dPt>
          <c:dPt>
            <c:idx val="12"/>
            <c:bubble3D val="0"/>
            <c:spPr>
              <a:solidFill>
                <a:schemeClr val="accent1">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9-6898-409A-ADCB-FC93FCDA1E75}"/>
              </c:ext>
            </c:extLst>
          </c:dPt>
          <c:dPt>
            <c:idx val="13"/>
            <c:bubble3D val="0"/>
            <c:spPr>
              <a:solidFill>
                <a:schemeClr val="accent2">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B-6898-409A-ADCB-FC93FCDA1E75}"/>
              </c:ext>
            </c:extLst>
          </c:dPt>
          <c:dPt>
            <c:idx val="14"/>
            <c:bubble3D val="0"/>
            <c:spPr>
              <a:solidFill>
                <a:schemeClr val="accent3">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D-6898-409A-ADCB-FC93FCDA1E75}"/>
              </c:ext>
            </c:extLst>
          </c:dPt>
          <c:dPt>
            <c:idx val="15"/>
            <c:bubble3D val="0"/>
            <c:spPr>
              <a:solidFill>
                <a:schemeClr val="accent4">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1F-6898-409A-ADCB-FC93FCDA1E75}"/>
              </c:ext>
            </c:extLst>
          </c:dPt>
          <c:dPt>
            <c:idx val="16"/>
            <c:bubble3D val="0"/>
            <c:spPr>
              <a:solidFill>
                <a:schemeClr val="accent5">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1-6898-409A-ADCB-FC93FCDA1E75}"/>
              </c:ext>
            </c:extLst>
          </c:dPt>
          <c:dPt>
            <c:idx val="17"/>
            <c:bubble3D val="0"/>
            <c:spPr>
              <a:solidFill>
                <a:schemeClr val="accent6">
                  <a:lumMod val="80000"/>
                  <a:lumOff val="2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3-6898-409A-ADCB-FC93FCDA1E75}"/>
              </c:ext>
            </c:extLst>
          </c:dPt>
          <c:dPt>
            <c:idx val="18"/>
            <c:bubble3D val="0"/>
            <c:spPr>
              <a:solidFill>
                <a:schemeClr val="accent1">
                  <a:lumMod val="80000"/>
                </a:schemeClr>
              </a:solidFill>
              <a:ln>
                <a:noFill/>
              </a:ln>
              <a:effectLst>
                <a:outerShdw blurRad="254000" sx="102000" sy="102000" algn="ctr" rotWithShape="0">
                  <a:prstClr val="black">
                    <a:alpha val="20000"/>
                  </a:prstClr>
                </a:outerShdw>
              </a:effectLst>
              <a:sp3d/>
            </c:spPr>
            <c:extLst xmlns:c16r2="http://schemas.microsoft.com/office/drawing/2015/06/chart">
              <c:ext xmlns:c16="http://schemas.microsoft.com/office/drawing/2014/chart" uri="{C3380CC4-5D6E-409C-BE32-E72D297353CC}">
                <c16:uniqueId val="{00000025-6898-409A-ADCB-FC93FCDA1E7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sk-SK"/>
              </a:p>
            </c:txPr>
            <c:dLblPos val="inEnd"/>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layout/>
              </c:ext>
            </c:extLst>
          </c:dLbls>
          <c:cat>
            <c:strRef>
              <c:f>Téma6!$H$3:$H$21</c:f>
              <c:strCache>
                <c:ptCount val="19"/>
                <c:pt idx="0">
                  <c:v>Nadácia pre deti Slovenska</c:v>
                </c:pt>
                <c:pt idx="1">
                  <c:v>Nadácia Slovenskej sporiteľne</c:v>
                </c:pt>
                <c:pt idx="2">
                  <c:v>Slovenská banková asociácia</c:v>
                </c:pt>
                <c:pt idx="3">
                  <c:v>OVB Allfinanz Slovensko a. s. </c:v>
                </c:pt>
                <c:pt idx="4">
                  <c:v>Minist. financií SR.-Odb.ochrany fin.spotreb.</c:v>
                </c:pt>
                <c:pt idx="5">
                  <c:v>NBS-odbor ochrany slovenských spotrebiteľ.</c:v>
                </c:pt>
                <c:pt idx="6">
                  <c:v>Metodicko-pedagogické centrum</c:v>
                </c:pt>
                <c:pt idx="7">
                  <c:v>Finančné riaditeľstvo SR</c:v>
                </c:pt>
                <c:pt idx="8">
                  <c:v>CKÚ OLAF ÚV SR</c:v>
                </c:pt>
                <c:pt idx="9">
                  <c:v>Odbor prevencie korupcie ÚV SR</c:v>
                </c:pt>
                <c:pt idx="10">
                  <c:v>Štátna školská inšpekcia</c:v>
                </c:pt>
                <c:pt idx="11">
                  <c:v>Ministerstvo hospodárstva SR </c:v>
                </c:pt>
                <c:pt idx="12">
                  <c:v>JA Slovensko</c:v>
                </c:pt>
                <c:pt idx="13">
                  <c:v> Úrad splnomoc. vlády SR pre róm. komunity</c:v>
                </c:pt>
                <c:pt idx="14">
                  <c:v>NÚCEM</c:v>
                </c:pt>
                <c:pt idx="15">
                  <c:v>SLASPO - Slovenská asociácia poisťovní</c:v>
                </c:pt>
                <c:pt idx="16">
                  <c:v>ŠIOV - FG a SCCF</c:v>
                </c:pt>
                <c:pt idx="17">
                  <c:v>EUBA - Ekonomická Univerzita</c:v>
                </c:pt>
                <c:pt idx="18">
                  <c:v>ŠPÚ - Štátny pedagogický ústav</c:v>
                </c:pt>
              </c:strCache>
            </c:strRef>
          </c:cat>
          <c:val>
            <c:numRef>
              <c:f>Téma6!$I$3:$I$21</c:f>
              <c:numCache>
                <c:formatCode>0%</c:formatCode>
                <c:ptCount val="19"/>
                <c:pt idx="0">
                  <c:v>0.44444444444444442</c:v>
                </c:pt>
                <c:pt idx="1">
                  <c:v>0.66666666666666663</c:v>
                </c:pt>
                <c:pt idx="2">
                  <c:v>0.33333333333333331</c:v>
                </c:pt>
                <c:pt idx="3">
                  <c:v>0.88888888888888884</c:v>
                </c:pt>
                <c:pt idx="4">
                  <c:v>0.22222222222222221</c:v>
                </c:pt>
                <c:pt idx="5">
                  <c:v>0.22222222222222221</c:v>
                </c:pt>
                <c:pt idx="6">
                  <c:v>0.66666666666666663</c:v>
                </c:pt>
                <c:pt idx="7">
                  <c:v>0</c:v>
                </c:pt>
                <c:pt idx="8">
                  <c:v>0</c:v>
                </c:pt>
                <c:pt idx="9">
                  <c:v>0</c:v>
                </c:pt>
                <c:pt idx="10">
                  <c:v>0</c:v>
                </c:pt>
                <c:pt idx="11">
                  <c:v>0</c:v>
                </c:pt>
                <c:pt idx="12">
                  <c:v>0.88888888888888884</c:v>
                </c:pt>
                <c:pt idx="13">
                  <c:v>0</c:v>
                </c:pt>
                <c:pt idx="14">
                  <c:v>0</c:v>
                </c:pt>
                <c:pt idx="15">
                  <c:v>0.33333333333333331</c:v>
                </c:pt>
                <c:pt idx="16">
                  <c:v>0.22222222222222221</c:v>
                </c:pt>
                <c:pt idx="17">
                  <c:v>0.33333333333333331</c:v>
                </c:pt>
                <c:pt idx="18">
                  <c:v>0.66666666666666663</c:v>
                </c:pt>
              </c:numCache>
            </c:numRef>
          </c:val>
          <c:extLst xmlns:c16r2="http://schemas.microsoft.com/office/drawing/2015/06/chart">
            <c:ext xmlns:c16="http://schemas.microsoft.com/office/drawing/2014/chart" uri="{C3380CC4-5D6E-409C-BE32-E72D297353CC}">
              <c16:uniqueId val="{00000026-6898-409A-ADCB-FC93FCDA1E75}"/>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4657093215675985"/>
          <c:y val="9.2025600125687612E-2"/>
          <c:w val="0.24518690933225429"/>
          <c:h val="0.8934973382299138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sk-SK"/>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sk-S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3568</xdr:colOff>
      <xdr:row>0</xdr:row>
      <xdr:rowOff>19039</xdr:rowOff>
    </xdr:from>
    <xdr:to>
      <xdr:col>19</xdr:col>
      <xdr:colOff>495043</xdr:colOff>
      <xdr:row>23</xdr:row>
      <xdr:rowOff>9519</xdr:rowOff>
    </xdr:to>
    <xdr:graphicFrame macro="">
      <xdr:nvGraphicFramePr>
        <xdr:cNvPr id="2" name="Graf 1">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523601</xdr:colOff>
      <xdr:row>0</xdr:row>
      <xdr:rowOff>19040</xdr:rowOff>
    </xdr:from>
    <xdr:to>
      <xdr:col>21</xdr:col>
      <xdr:colOff>523600</xdr:colOff>
      <xdr:row>23</xdr:row>
      <xdr:rowOff>19038</xdr:rowOff>
    </xdr:to>
    <xdr:graphicFrame macro="">
      <xdr:nvGraphicFramePr>
        <xdr:cNvPr id="3" name="Graf 2">
          <a:extLst>
            <a:ext uri="{FF2B5EF4-FFF2-40B4-BE49-F238E27FC236}">
              <a16:creationId xmlns=""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352243</xdr:colOff>
      <xdr:row>0</xdr:row>
      <xdr:rowOff>19040</xdr:rowOff>
    </xdr:from>
    <xdr:to>
      <xdr:col>21</xdr:col>
      <xdr:colOff>304643</xdr:colOff>
      <xdr:row>22</xdr:row>
      <xdr:rowOff>333202</xdr:rowOff>
    </xdr:to>
    <xdr:graphicFrame macro="">
      <xdr:nvGraphicFramePr>
        <xdr:cNvPr id="2" name="Graf 1">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627132</xdr:colOff>
      <xdr:row>0</xdr:row>
      <xdr:rowOff>18324</xdr:rowOff>
    </xdr:from>
    <xdr:to>
      <xdr:col>22</xdr:col>
      <xdr:colOff>542641</xdr:colOff>
      <xdr:row>22</xdr:row>
      <xdr:rowOff>371281</xdr:rowOff>
    </xdr:to>
    <xdr:graphicFrame macro="">
      <xdr:nvGraphicFramePr>
        <xdr:cNvPr id="2" name="Graf 1">
          <a:extLst>
            <a:ext uri="{FF2B5EF4-FFF2-40B4-BE49-F238E27FC236}">
              <a16:creationId xmlns=""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598571</xdr:colOff>
      <xdr:row>0</xdr:row>
      <xdr:rowOff>8804</xdr:rowOff>
    </xdr:from>
    <xdr:to>
      <xdr:col>23</xdr:col>
      <xdr:colOff>380802</xdr:colOff>
      <xdr:row>22</xdr:row>
      <xdr:rowOff>352241</xdr:rowOff>
    </xdr:to>
    <xdr:graphicFrame macro="">
      <xdr:nvGraphicFramePr>
        <xdr:cNvPr id="2" name="Graf 1">
          <a:extLst>
            <a:ext uri="{FF2B5EF4-FFF2-40B4-BE49-F238E27FC236}">
              <a16:creationId xmlns=""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399843</xdr:colOff>
      <xdr:row>0</xdr:row>
      <xdr:rowOff>8804</xdr:rowOff>
    </xdr:from>
    <xdr:to>
      <xdr:col>24</xdr:col>
      <xdr:colOff>57121</xdr:colOff>
      <xdr:row>23</xdr:row>
      <xdr:rowOff>66640</xdr:rowOff>
    </xdr:to>
    <xdr:graphicFrame macro="">
      <xdr:nvGraphicFramePr>
        <xdr:cNvPr id="2" name="Graf 1">
          <a:extLst>
            <a:ext uri="{FF2B5EF4-FFF2-40B4-BE49-F238E27FC236}">
              <a16:creationId xmlns=""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6"/>
  <sheetViews>
    <sheetView tabSelected="1" zoomScale="85" zoomScaleNormal="85" workbookViewId="0">
      <selection activeCell="C2" sqref="C2"/>
    </sheetView>
  </sheetViews>
  <sheetFormatPr defaultRowHeight="14.65" x14ac:dyDescent="0.3"/>
  <cols>
    <col min="1" max="2" width="2.109375" customWidth="1"/>
    <col min="3" max="3" width="37.33203125" customWidth="1"/>
    <col min="4" max="4" width="14.88671875" customWidth="1"/>
  </cols>
  <sheetData>
    <row r="1" spans="2:4" ht="19.95" customHeight="1" thickBot="1" x14ac:dyDescent="0.35">
      <c r="C1" s="191" t="s">
        <v>398</v>
      </c>
      <c r="D1" s="191">
        <v>12</v>
      </c>
    </row>
    <row r="2" spans="2:4" ht="51.65" customHeight="1" thickBot="1" x14ac:dyDescent="0.35">
      <c r="C2" s="207" t="s">
        <v>397</v>
      </c>
      <c r="D2" s="197" t="s">
        <v>82</v>
      </c>
    </row>
    <row r="3" spans="2:4" ht="22.15" customHeight="1" x14ac:dyDescent="0.3">
      <c r="B3" s="189"/>
      <c r="C3" s="195" t="s">
        <v>6</v>
      </c>
      <c r="D3" s="199">
        <f>8/$D$1</f>
        <v>0.66666666666666663</v>
      </c>
    </row>
    <row r="4" spans="2:4" ht="22.15" customHeight="1" x14ac:dyDescent="0.3">
      <c r="B4" s="189"/>
      <c r="C4" s="192" t="s">
        <v>9</v>
      </c>
      <c r="D4" s="200">
        <f>2/$D$1</f>
        <v>0.16666666666666666</v>
      </c>
    </row>
    <row r="5" spans="2:4" ht="22.15" customHeight="1" x14ac:dyDescent="0.3">
      <c r="B5" s="189"/>
      <c r="C5" s="192" t="s">
        <v>14</v>
      </c>
      <c r="D5" s="200">
        <f>2/$D$1</f>
        <v>0.16666666666666666</v>
      </c>
    </row>
    <row r="6" spans="2:4" ht="22.15" customHeight="1" x14ac:dyDescent="0.3">
      <c r="B6" s="189"/>
      <c r="C6" s="192" t="s">
        <v>16</v>
      </c>
      <c r="D6" s="200">
        <f>6/$D$1</f>
        <v>0.5</v>
      </c>
    </row>
    <row r="7" spans="2:4" ht="22.15" customHeight="1" x14ac:dyDescent="0.3">
      <c r="B7" s="189"/>
      <c r="C7" s="192" t="s">
        <v>390</v>
      </c>
      <c r="D7" s="200">
        <f>6/$D$1</f>
        <v>0.5</v>
      </c>
    </row>
    <row r="8" spans="2:4" ht="22.15" customHeight="1" x14ac:dyDescent="0.3">
      <c r="B8" s="189"/>
      <c r="C8" s="192" t="s">
        <v>399</v>
      </c>
      <c r="D8" s="200">
        <f>5/$D$1</f>
        <v>0.41666666666666669</v>
      </c>
    </row>
    <row r="9" spans="2:4" ht="22.15" customHeight="1" x14ac:dyDescent="0.3">
      <c r="B9" s="189"/>
      <c r="C9" s="192" t="s">
        <v>236</v>
      </c>
      <c r="D9" s="200">
        <f>6/$D$1</f>
        <v>0.5</v>
      </c>
    </row>
    <row r="10" spans="2:4" ht="22.15" customHeight="1" x14ac:dyDescent="0.3">
      <c r="B10" s="189"/>
      <c r="C10" s="202" t="s">
        <v>27</v>
      </c>
      <c r="D10" s="198">
        <f>0/$D$1</f>
        <v>0</v>
      </c>
    </row>
    <row r="11" spans="2:4" ht="22.15" customHeight="1" x14ac:dyDescent="0.3">
      <c r="B11" s="189"/>
      <c r="C11" s="192" t="s">
        <v>391</v>
      </c>
      <c r="D11" s="200">
        <f>3/$D$1</f>
        <v>0.25</v>
      </c>
    </row>
    <row r="12" spans="2:4" ht="22.15" customHeight="1" x14ac:dyDescent="0.3">
      <c r="B12" s="189"/>
      <c r="C12" s="192" t="s">
        <v>31</v>
      </c>
      <c r="D12" s="200">
        <f>2/$D$1</f>
        <v>0.16666666666666666</v>
      </c>
    </row>
    <row r="13" spans="2:4" ht="22.15" customHeight="1" x14ac:dyDescent="0.3">
      <c r="B13" s="189"/>
      <c r="C13" s="202" t="s">
        <v>33</v>
      </c>
      <c r="D13" s="198">
        <f t="shared" ref="D13:D18" si="0">0/$D$1</f>
        <v>0</v>
      </c>
    </row>
    <row r="14" spans="2:4" ht="22.15" customHeight="1" x14ac:dyDescent="0.3">
      <c r="B14" s="189"/>
      <c r="C14" s="192" t="s">
        <v>45</v>
      </c>
      <c r="D14" s="200">
        <f>1/$D$1</f>
        <v>8.3333333333333329E-2</v>
      </c>
    </row>
    <row r="15" spans="2:4" ht="22.15" customHeight="1" x14ac:dyDescent="0.3">
      <c r="C15" s="192" t="s">
        <v>130</v>
      </c>
      <c r="D15" s="200">
        <f>11/$D$1</f>
        <v>0.91666666666666663</v>
      </c>
    </row>
    <row r="16" spans="2:4" ht="22.15" customHeight="1" x14ac:dyDescent="0.3">
      <c r="C16" s="202" t="s">
        <v>392</v>
      </c>
      <c r="D16" s="198">
        <f t="shared" si="0"/>
        <v>0</v>
      </c>
    </row>
    <row r="17" spans="3:4" ht="22.15" customHeight="1" x14ac:dyDescent="0.3">
      <c r="C17" s="202" t="s">
        <v>131</v>
      </c>
      <c r="D17" s="198">
        <f t="shared" si="0"/>
        <v>0</v>
      </c>
    </row>
    <row r="18" spans="3:4" ht="22.15" customHeight="1" x14ac:dyDescent="0.3">
      <c r="C18" s="202" t="s">
        <v>393</v>
      </c>
      <c r="D18" s="198">
        <f t="shared" si="0"/>
        <v>0</v>
      </c>
    </row>
    <row r="19" spans="3:4" ht="22.15" customHeight="1" x14ac:dyDescent="0.3">
      <c r="C19" s="192" t="s">
        <v>396</v>
      </c>
      <c r="D19" s="200">
        <f>3/$D$1</f>
        <v>0.25</v>
      </c>
    </row>
    <row r="20" spans="3:4" ht="22.15" customHeight="1" x14ac:dyDescent="0.3">
      <c r="C20" s="193" t="s">
        <v>394</v>
      </c>
      <c r="D20" s="200">
        <f>4/$D$1</f>
        <v>0.33333333333333331</v>
      </c>
    </row>
    <row r="21" spans="3:4" ht="21.85" customHeight="1" thickBot="1" x14ac:dyDescent="0.35">
      <c r="C21" s="194" t="s">
        <v>395</v>
      </c>
      <c r="D21" s="201">
        <f>8/$D$1</f>
        <v>0.66666666666666663</v>
      </c>
    </row>
    <row r="22" spans="3:4" ht="29.95" customHeight="1" x14ac:dyDescent="0.3"/>
    <row r="23" spans="3:4" ht="29.95" customHeight="1" x14ac:dyDescent="0.3"/>
    <row r="24" spans="3:4" ht="29.95" customHeight="1" thickBot="1" x14ac:dyDescent="0.35"/>
    <row r="25" spans="3:4" ht="55.45" customHeight="1" thickBot="1" x14ac:dyDescent="0.35">
      <c r="C25" s="207" t="s">
        <v>397</v>
      </c>
      <c r="D25" s="197" t="s">
        <v>82</v>
      </c>
    </row>
    <row r="26" spans="3:4" ht="22.15" customHeight="1" x14ac:dyDescent="0.3">
      <c r="C26" s="195" t="s">
        <v>6</v>
      </c>
      <c r="D26" s="199">
        <v>0.66666666666666663</v>
      </c>
    </row>
    <row r="27" spans="3:4" ht="22.15" customHeight="1" x14ac:dyDescent="0.3">
      <c r="C27" s="192" t="s">
        <v>9</v>
      </c>
      <c r="D27" s="200">
        <v>0.16666666666666666</v>
      </c>
    </row>
    <row r="28" spans="3:4" ht="22.15" customHeight="1" x14ac:dyDescent="0.3">
      <c r="C28" s="192" t="s">
        <v>14</v>
      </c>
      <c r="D28" s="200">
        <v>0.16666666666666666</v>
      </c>
    </row>
    <row r="29" spans="3:4" ht="22.15" customHeight="1" x14ac:dyDescent="0.3">
      <c r="C29" s="192" t="s">
        <v>16</v>
      </c>
      <c r="D29" s="200">
        <v>0.16666666666666666</v>
      </c>
    </row>
    <row r="30" spans="3:4" ht="22.15" customHeight="1" x14ac:dyDescent="0.3">
      <c r="C30" s="192" t="s">
        <v>390</v>
      </c>
      <c r="D30" s="200">
        <v>0.5</v>
      </c>
    </row>
    <row r="31" spans="3:4" ht="22.15" customHeight="1" x14ac:dyDescent="0.3">
      <c r="C31" s="192" t="s">
        <v>399</v>
      </c>
      <c r="D31" s="200">
        <v>0.41666666666666669</v>
      </c>
    </row>
    <row r="32" spans="3:4" ht="22.15" customHeight="1" x14ac:dyDescent="0.3">
      <c r="C32" s="192" t="s">
        <v>236</v>
      </c>
      <c r="D32" s="200">
        <v>0.5</v>
      </c>
    </row>
    <row r="33" spans="3:4" ht="22.15" customHeight="1" x14ac:dyDescent="0.3">
      <c r="C33" s="202" t="s">
        <v>27</v>
      </c>
      <c r="D33" s="198">
        <v>0</v>
      </c>
    </row>
    <row r="34" spans="3:4" ht="22.15" customHeight="1" x14ac:dyDescent="0.3">
      <c r="C34" s="192" t="s">
        <v>391</v>
      </c>
      <c r="D34" s="200">
        <v>0.25</v>
      </c>
    </row>
    <row r="35" spans="3:4" ht="22.15" customHeight="1" x14ac:dyDescent="0.3">
      <c r="C35" s="192" t="s">
        <v>31</v>
      </c>
      <c r="D35" s="200">
        <v>0.16666666666666666</v>
      </c>
    </row>
    <row r="36" spans="3:4" ht="22.15" customHeight="1" x14ac:dyDescent="0.3">
      <c r="C36" s="202" t="s">
        <v>33</v>
      </c>
      <c r="D36" s="198">
        <v>0</v>
      </c>
    </row>
    <row r="37" spans="3:4" ht="22.15" customHeight="1" x14ac:dyDescent="0.3">
      <c r="C37" s="192" t="s">
        <v>45</v>
      </c>
      <c r="D37" s="200">
        <v>8.3333333333333329E-2</v>
      </c>
    </row>
    <row r="38" spans="3:4" ht="22.15" customHeight="1" x14ac:dyDescent="0.3">
      <c r="C38" s="192" t="s">
        <v>130</v>
      </c>
      <c r="D38" s="200">
        <v>0.91666666666666663</v>
      </c>
    </row>
    <row r="39" spans="3:4" ht="22.15" customHeight="1" x14ac:dyDescent="0.3">
      <c r="C39" s="202" t="s">
        <v>392</v>
      </c>
      <c r="D39" s="198">
        <v>0</v>
      </c>
    </row>
    <row r="40" spans="3:4" ht="22.15" customHeight="1" x14ac:dyDescent="0.3">
      <c r="C40" s="202" t="s">
        <v>131</v>
      </c>
      <c r="D40" s="198">
        <v>0</v>
      </c>
    </row>
    <row r="41" spans="3:4" ht="22.15" customHeight="1" x14ac:dyDescent="0.3">
      <c r="C41" s="202" t="s">
        <v>393</v>
      </c>
      <c r="D41" s="198">
        <v>0</v>
      </c>
    </row>
    <row r="42" spans="3:4" ht="22.15" customHeight="1" x14ac:dyDescent="0.3">
      <c r="C42" s="192" t="s">
        <v>396</v>
      </c>
      <c r="D42" s="200">
        <v>0.25</v>
      </c>
    </row>
    <row r="43" spans="3:4" ht="22.15" customHeight="1" x14ac:dyDescent="0.3">
      <c r="C43" s="193" t="s">
        <v>394</v>
      </c>
      <c r="D43" s="200">
        <v>0.33333333333333331</v>
      </c>
    </row>
    <row r="44" spans="3:4" ht="22.15" customHeight="1" thickBot="1" x14ac:dyDescent="0.35">
      <c r="C44" s="194" t="s">
        <v>395</v>
      </c>
      <c r="D44" s="201">
        <v>0.66666666666666663</v>
      </c>
    </row>
    <row r="45" spans="3:4" ht="22.15" customHeight="1" x14ac:dyDescent="0.3"/>
    <row r="46" spans="3:4" ht="22.15" customHeight="1" x14ac:dyDescent="0.3"/>
    <row r="47" spans="3:4" ht="22.15" customHeight="1" x14ac:dyDescent="0.3"/>
    <row r="48" spans="3:4" ht="22.15" customHeight="1" x14ac:dyDescent="0.3"/>
    <row r="49" ht="22.15" customHeight="1" x14ac:dyDescent="0.3"/>
    <row r="50" ht="22.15" customHeight="1" x14ac:dyDescent="0.3"/>
    <row r="51" ht="22.15" customHeight="1" x14ac:dyDescent="0.3"/>
    <row r="52" ht="22.15" customHeight="1" x14ac:dyDescent="0.3"/>
    <row r="53" ht="22.15" customHeight="1" x14ac:dyDescent="0.3"/>
    <row r="54" ht="22.15" customHeight="1" x14ac:dyDescent="0.3"/>
    <row r="55" ht="22.15" customHeight="1" x14ac:dyDescent="0.3"/>
    <row r="56" ht="22.15" customHeight="1" x14ac:dyDescent="0.3"/>
    <row r="57" ht="22.15" customHeight="1" x14ac:dyDescent="0.3"/>
    <row r="58" ht="22.15" customHeight="1" x14ac:dyDescent="0.3"/>
    <row r="59" ht="22.15" customHeight="1" x14ac:dyDescent="0.3"/>
    <row r="60" ht="29.95" customHeight="1" x14ac:dyDescent="0.3"/>
    <row r="61" ht="29.95" customHeight="1" x14ac:dyDescent="0.3"/>
    <row r="62" ht="29.95" customHeight="1" x14ac:dyDescent="0.3"/>
    <row r="63" ht="29.95" customHeight="1" x14ac:dyDescent="0.3"/>
    <row r="64" ht="29.95" customHeight="1" x14ac:dyDescent="0.3"/>
    <row r="65" ht="29.95" customHeight="1" x14ac:dyDescent="0.3"/>
    <row r="66" ht="29.95" customHeight="1" x14ac:dyDescent="0.3"/>
    <row r="67" ht="29.95" customHeight="1" x14ac:dyDescent="0.3"/>
    <row r="68" ht="29.95" customHeight="1" x14ac:dyDescent="0.3"/>
    <row r="69" ht="29.95" customHeight="1" x14ac:dyDescent="0.3"/>
    <row r="70" ht="29.95" customHeight="1" x14ac:dyDescent="0.3"/>
    <row r="71" ht="29.95" customHeight="1" x14ac:dyDescent="0.3"/>
    <row r="72" ht="29.95" customHeight="1" x14ac:dyDescent="0.3"/>
    <row r="73" ht="29.95" customHeight="1" x14ac:dyDescent="0.3"/>
    <row r="74" ht="29.95" customHeight="1" x14ac:dyDescent="0.3"/>
    <row r="75" ht="29.95" customHeight="1" x14ac:dyDescent="0.3"/>
    <row r="76" ht="29.95" customHeight="1" x14ac:dyDescent="0.3"/>
    <row r="77" ht="29.95" customHeight="1" x14ac:dyDescent="0.3"/>
    <row r="78" ht="29.95" customHeight="1" x14ac:dyDescent="0.3"/>
    <row r="79" ht="29.95" customHeight="1" x14ac:dyDescent="0.3"/>
    <row r="80" ht="29.95" customHeight="1" x14ac:dyDescent="0.3"/>
    <row r="81" ht="29.95" customHeight="1" x14ac:dyDescent="0.3"/>
    <row r="82" ht="29.95" customHeight="1" x14ac:dyDescent="0.3"/>
    <row r="83" ht="29.95" customHeight="1" x14ac:dyDescent="0.3"/>
    <row r="84" ht="29.95" customHeight="1" x14ac:dyDescent="0.3"/>
    <row r="85" ht="29.95" customHeight="1" x14ac:dyDescent="0.3"/>
    <row r="86" ht="29.95" customHeight="1" x14ac:dyDescent="0.3"/>
    <row r="87" ht="29.95" customHeight="1" x14ac:dyDescent="0.3"/>
    <row r="88" ht="29.95" customHeight="1" x14ac:dyDescent="0.3"/>
    <row r="89" ht="29.95" customHeight="1" x14ac:dyDescent="0.3"/>
    <row r="90" ht="29.95" customHeight="1" x14ac:dyDescent="0.3"/>
    <row r="91" ht="29.95" customHeight="1" x14ac:dyDescent="0.3"/>
    <row r="92" ht="29.95" customHeight="1" x14ac:dyDescent="0.3"/>
    <row r="93" ht="29.95" customHeight="1" x14ac:dyDescent="0.3"/>
    <row r="94" ht="29.95" customHeight="1" x14ac:dyDescent="0.3"/>
    <row r="95" ht="29.95" customHeight="1" x14ac:dyDescent="0.3"/>
    <row r="96" ht="29.95" customHeight="1" x14ac:dyDescent="0.3"/>
    <row r="97" ht="29.95" customHeight="1" x14ac:dyDescent="0.3"/>
    <row r="98" ht="29.95" customHeight="1" x14ac:dyDescent="0.3"/>
    <row r="99" ht="29.95" customHeight="1" x14ac:dyDescent="0.3"/>
    <row r="100" ht="29.95" customHeight="1" x14ac:dyDescent="0.3"/>
    <row r="101" ht="29.95" customHeight="1" x14ac:dyDescent="0.3"/>
    <row r="102" ht="29.95" customHeight="1" x14ac:dyDescent="0.3"/>
    <row r="103" ht="29.95" customHeight="1" x14ac:dyDescent="0.3"/>
    <row r="104" ht="29.95" customHeight="1" x14ac:dyDescent="0.3"/>
    <row r="105" ht="29.95" customHeight="1" x14ac:dyDescent="0.3"/>
    <row r="106" ht="29.95" customHeight="1" x14ac:dyDescent="0.3"/>
    <row r="107" ht="29.95" customHeight="1" x14ac:dyDescent="0.3"/>
    <row r="108" ht="29.95" customHeight="1" x14ac:dyDescent="0.3"/>
    <row r="109" ht="29.95" customHeight="1" x14ac:dyDescent="0.3"/>
    <row r="110" ht="29.95" customHeight="1" x14ac:dyDescent="0.3"/>
    <row r="111" ht="29.95" customHeight="1" x14ac:dyDescent="0.3"/>
    <row r="112" ht="29.95" customHeight="1" x14ac:dyDescent="0.3"/>
    <row r="113" ht="29.95" customHeight="1" x14ac:dyDescent="0.3"/>
    <row r="114" ht="29.95" customHeight="1" x14ac:dyDescent="0.3"/>
    <row r="115" ht="29.95" customHeight="1" x14ac:dyDescent="0.3"/>
    <row r="116" ht="29.95" customHeight="1" x14ac:dyDescent="0.3"/>
    <row r="117" ht="29.95" customHeight="1" x14ac:dyDescent="0.3"/>
    <row r="118" ht="29.95" customHeight="1" x14ac:dyDescent="0.3"/>
    <row r="119" ht="29.95" customHeight="1" x14ac:dyDescent="0.3"/>
    <row r="120" ht="29.95" customHeight="1" x14ac:dyDescent="0.3"/>
    <row r="121" ht="29.95" customHeight="1" x14ac:dyDescent="0.3"/>
    <row r="122" ht="29.95" customHeight="1" x14ac:dyDescent="0.3"/>
    <row r="123" ht="29.95" customHeight="1" x14ac:dyDescent="0.3"/>
    <row r="124" ht="29.95" customHeight="1" x14ac:dyDescent="0.3"/>
    <row r="125" ht="29.95" customHeight="1" x14ac:dyDescent="0.3"/>
    <row r="126" ht="29.95" customHeight="1" x14ac:dyDescent="0.3"/>
    <row r="127" ht="29.95" customHeight="1" x14ac:dyDescent="0.3"/>
    <row r="128" ht="29.95" customHeight="1" x14ac:dyDescent="0.3"/>
    <row r="129" ht="29.95" customHeight="1" x14ac:dyDescent="0.3"/>
    <row r="130" ht="29.95" customHeight="1" x14ac:dyDescent="0.3"/>
    <row r="131" ht="29.95" customHeight="1" x14ac:dyDescent="0.3"/>
    <row r="132" ht="29.95" customHeight="1" x14ac:dyDescent="0.3"/>
    <row r="133" ht="29.95" customHeight="1" x14ac:dyDescent="0.3"/>
    <row r="134" ht="29.95" customHeight="1" x14ac:dyDescent="0.3"/>
    <row r="135" ht="29.95" customHeight="1" x14ac:dyDescent="0.3"/>
    <row r="136" ht="29.95" customHeight="1" x14ac:dyDescent="0.3"/>
    <row r="137" ht="29.95" customHeight="1" x14ac:dyDescent="0.3"/>
    <row r="138" ht="29.95" customHeight="1" x14ac:dyDescent="0.3"/>
    <row r="139" ht="29.95" customHeight="1" x14ac:dyDescent="0.3"/>
    <row r="140" ht="29.95" customHeight="1" x14ac:dyDescent="0.3"/>
    <row r="141" ht="29.95" customHeight="1" x14ac:dyDescent="0.3"/>
    <row r="142" ht="29.95" customHeight="1" x14ac:dyDescent="0.3"/>
    <row r="143" ht="29.95" customHeight="1" x14ac:dyDescent="0.3"/>
    <row r="144" ht="29.95" customHeight="1" x14ac:dyDescent="0.3"/>
    <row r="145" ht="29.95" customHeight="1" x14ac:dyDescent="0.3"/>
    <row r="146" ht="29.95" customHeight="1" x14ac:dyDescent="0.3"/>
    <row r="147" ht="29.95" customHeight="1" x14ac:dyDescent="0.3"/>
    <row r="148" ht="29.95" customHeight="1" x14ac:dyDescent="0.3"/>
    <row r="149" ht="29.95" customHeight="1" x14ac:dyDescent="0.3"/>
    <row r="150" ht="29.95" customHeight="1" x14ac:dyDescent="0.3"/>
    <row r="151" ht="29.95" customHeight="1" x14ac:dyDescent="0.3"/>
    <row r="152" ht="29.95" customHeight="1" x14ac:dyDescent="0.3"/>
    <row r="153" ht="29.95" customHeight="1" x14ac:dyDescent="0.3"/>
    <row r="154" ht="29.95" customHeight="1" x14ac:dyDescent="0.3"/>
    <row r="155" ht="29.95" customHeight="1" x14ac:dyDescent="0.3"/>
    <row r="156" ht="29.95" customHeight="1" x14ac:dyDescent="0.3"/>
  </sheetData>
  <pageMargins left="0.7" right="0.7" top="0.75" bottom="0.75" header="0.3" footer="0.3"/>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61"/>
  <sheetViews>
    <sheetView zoomScale="85" zoomScaleNormal="85" workbookViewId="0">
      <selection activeCell="D2" sqref="D2"/>
    </sheetView>
  </sheetViews>
  <sheetFormatPr defaultRowHeight="14.65" x14ac:dyDescent="0.3"/>
  <cols>
    <col min="1" max="1" width="2" customWidth="1"/>
    <col min="2" max="2" width="1.5546875" customWidth="1"/>
    <col min="3" max="3" width="1.6640625" customWidth="1"/>
    <col min="4" max="4" width="37.33203125" customWidth="1"/>
    <col min="5" max="5" width="12.88671875" customWidth="1"/>
  </cols>
  <sheetData>
    <row r="1" spans="3:5" ht="19.95" customHeight="1" thickBot="1" x14ac:dyDescent="0.35">
      <c r="D1" s="191" t="s">
        <v>398</v>
      </c>
      <c r="E1" s="191">
        <v>12</v>
      </c>
    </row>
    <row r="2" spans="3:5" ht="51.65" customHeight="1" thickBot="1" x14ac:dyDescent="0.35">
      <c r="D2" s="207" t="s">
        <v>397</v>
      </c>
      <c r="E2" s="196" t="s">
        <v>79</v>
      </c>
    </row>
    <row r="3" spans="3:5" ht="22.15" customHeight="1" x14ac:dyDescent="0.3">
      <c r="C3" s="189"/>
      <c r="D3" s="195" t="s">
        <v>6</v>
      </c>
      <c r="E3" s="203">
        <f>12/$E$1</f>
        <v>1</v>
      </c>
    </row>
    <row r="4" spans="3:5" ht="22.15" customHeight="1" x14ac:dyDescent="0.3">
      <c r="C4" s="189"/>
      <c r="D4" s="192" t="s">
        <v>9</v>
      </c>
      <c r="E4" s="204">
        <f>2/$E$1</f>
        <v>0.16666666666666666</v>
      </c>
    </row>
    <row r="5" spans="3:5" ht="22.15" customHeight="1" x14ac:dyDescent="0.3">
      <c r="C5" s="189"/>
      <c r="D5" s="192" t="s">
        <v>14</v>
      </c>
      <c r="E5" s="204">
        <f>3/$E$1</f>
        <v>0.25</v>
      </c>
    </row>
    <row r="6" spans="3:5" ht="22.15" customHeight="1" x14ac:dyDescent="0.3">
      <c r="C6" s="189"/>
      <c r="D6" s="192" t="s">
        <v>16</v>
      </c>
      <c r="E6" s="204">
        <f>9/$E$1</f>
        <v>0.75</v>
      </c>
    </row>
    <row r="7" spans="3:5" ht="22.15" customHeight="1" x14ac:dyDescent="0.3">
      <c r="C7" s="189"/>
      <c r="D7" s="192" t="s">
        <v>390</v>
      </c>
      <c r="E7" s="190">
        <f>0/$E$1</f>
        <v>0</v>
      </c>
    </row>
    <row r="8" spans="3:5" ht="22.15" customHeight="1" x14ac:dyDescent="0.3">
      <c r="C8" s="189"/>
      <c r="D8" s="192" t="s">
        <v>399</v>
      </c>
      <c r="E8" s="204">
        <f>3/$E$1</f>
        <v>0.25</v>
      </c>
    </row>
    <row r="9" spans="3:5" ht="22.15" customHeight="1" x14ac:dyDescent="0.3">
      <c r="C9" s="189"/>
      <c r="D9" s="192" t="s">
        <v>236</v>
      </c>
      <c r="E9" s="204">
        <f>6/$E$1</f>
        <v>0.5</v>
      </c>
    </row>
    <row r="10" spans="3:5" ht="22.15" customHeight="1" x14ac:dyDescent="0.3">
      <c r="C10" s="189"/>
      <c r="D10" s="202" t="s">
        <v>27</v>
      </c>
      <c r="E10" s="204">
        <f>3/$E$1</f>
        <v>0.25</v>
      </c>
    </row>
    <row r="11" spans="3:5" ht="22.15" customHeight="1" x14ac:dyDescent="0.3">
      <c r="C11" s="189"/>
      <c r="D11" s="192" t="s">
        <v>391</v>
      </c>
      <c r="E11" s="204">
        <f>3/$E$1</f>
        <v>0.25</v>
      </c>
    </row>
    <row r="12" spans="3:5" ht="22.15" customHeight="1" x14ac:dyDescent="0.3">
      <c r="C12" s="189"/>
      <c r="D12" s="192" t="s">
        <v>31</v>
      </c>
      <c r="E12" s="190">
        <f>0/$E$1</f>
        <v>0</v>
      </c>
    </row>
    <row r="13" spans="3:5" ht="22.15" customHeight="1" x14ac:dyDescent="0.3">
      <c r="C13" s="189"/>
      <c r="D13" s="202" t="s">
        <v>33</v>
      </c>
      <c r="E13" s="190">
        <f>0/$E$1</f>
        <v>0</v>
      </c>
    </row>
    <row r="14" spans="3:5" ht="22.15" customHeight="1" x14ac:dyDescent="0.3">
      <c r="C14" s="189"/>
      <c r="D14" s="192" t="s">
        <v>45</v>
      </c>
      <c r="E14" s="190">
        <f>0/$E$1</f>
        <v>0</v>
      </c>
    </row>
    <row r="15" spans="3:5" ht="22.15" customHeight="1" x14ac:dyDescent="0.3">
      <c r="D15" s="192" t="s">
        <v>130</v>
      </c>
      <c r="E15" s="204">
        <f>10/$E$1</f>
        <v>0.83333333333333337</v>
      </c>
    </row>
    <row r="16" spans="3:5" ht="22.15" customHeight="1" x14ac:dyDescent="0.3">
      <c r="D16" s="202" t="s">
        <v>392</v>
      </c>
      <c r="E16" s="190">
        <f>0/$E$1</f>
        <v>0</v>
      </c>
    </row>
    <row r="17" spans="4:5" ht="22.15" customHeight="1" x14ac:dyDescent="0.3">
      <c r="D17" s="202" t="s">
        <v>131</v>
      </c>
      <c r="E17" s="190">
        <f>0/$E$1</f>
        <v>0</v>
      </c>
    </row>
    <row r="18" spans="4:5" ht="22.15" customHeight="1" x14ac:dyDescent="0.3">
      <c r="D18" s="202" t="s">
        <v>393</v>
      </c>
      <c r="E18" s="190">
        <f>0/$E$1</f>
        <v>0</v>
      </c>
    </row>
    <row r="19" spans="4:5" ht="22.15" customHeight="1" x14ac:dyDescent="0.3">
      <c r="D19" s="192" t="s">
        <v>396</v>
      </c>
      <c r="E19" s="204">
        <f>4/$E$1</f>
        <v>0.33333333333333331</v>
      </c>
    </row>
    <row r="20" spans="4:5" ht="22.15" customHeight="1" x14ac:dyDescent="0.3">
      <c r="D20" s="193" t="s">
        <v>394</v>
      </c>
      <c r="E20" s="204">
        <f>4/$E$1</f>
        <v>0.33333333333333331</v>
      </c>
    </row>
    <row r="21" spans="4:5" ht="21.85" customHeight="1" thickBot="1" x14ac:dyDescent="0.35">
      <c r="D21" s="194" t="s">
        <v>395</v>
      </c>
      <c r="E21" s="205">
        <f>8/$E$1</f>
        <v>0.66666666666666663</v>
      </c>
    </row>
    <row r="22" spans="4:5" ht="29.95" customHeight="1" x14ac:dyDescent="0.3"/>
    <row r="23" spans="4:5" ht="29.95" customHeight="1" x14ac:dyDescent="0.3"/>
    <row r="24" spans="4:5" ht="29.95" customHeight="1" thickBot="1" x14ac:dyDescent="0.35"/>
    <row r="25" spans="4:5" ht="52.25" customHeight="1" thickBot="1" x14ac:dyDescent="0.35">
      <c r="D25" s="207" t="s">
        <v>397</v>
      </c>
      <c r="E25" s="196" t="s">
        <v>79</v>
      </c>
    </row>
    <row r="26" spans="4:5" ht="22.15" customHeight="1" x14ac:dyDescent="0.3">
      <c r="D26" s="195" t="s">
        <v>6</v>
      </c>
      <c r="E26" s="203">
        <v>1</v>
      </c>
    </row>
    <row r="27" spans="4:5" ht="22.15" customHeight="1" x14ac:dyDescent="0.3">
      <c r="D27" s="192" t="s">
        <v>9</v>
      </c>
      <c r="E27" s="204">
        <v>0.16666666666666666</v>
      </c>
    </row>
    <row r="28" spans="4:5" ht="22.15" customHeight="1" x14ac:dyDescent="0.3">
      <c r="D28" s="192" t="s">
        <v>14</v>
      </c>
      <c r="E28" s="204">
        <v>0.25</v>
      </c>
    </row>
    <row r="29" spans="4:5" ht="22.15" customHeight="1" x14ac:dyDescent="0.3">
      <c r="D29" s="192" t="s">
        <v>16</v>
      </c>
      <c r="E29" s="204">
        <v>0.33333333333333331</v>
      </c>
    </row>
    <row r="30" spans="4:5" ht="22.15" customHeight="1" x14ac:dyDescent="0.3">
      <c r="D30" s="192" t="s">
        <v>390</v>
      </c>
      <c r="E30" s="190">
        <v>0</v>
      </c>
    </row>
    <row r="31" spans="4:5" ht="22.15" customHeight="1" x14ac:dyDescent="0.3">
      <c r="D31" s="192" t="s">
        <v>399</v>
      </c>
      <c r="E31" s="204">
        <v>0.25</v>
      </c>
    </row>
    <row r="32" spans="4:5" ht="22.15" customHeight="1" x14ac:dyDescent="0.3">
      <c r="D32" s="192" t="s">
        <v>236</v>
      </c>
      <c r="E32" s="204">
        <v>0.5</v>
      </c>
    </row>
    <row r="33" spans="4:5" ht="22.15" customHeight="1" x14ac:dyDescent="0.3">
      <c r="D33" s="202" t="s">
        <v>27</v>
      </c>
      <c r="E33" s="204">
        <v>0.25</v>
      </c>
    </row>
    <row r="34" spans="4:5" ht="22.15" customHeight="1" x14ac:dyDescent="0.3">
      <c r="D34" s="192" t="s">
        <v>391</v>
      </c>
      <c r="E34" s="204">
        <v>0.25</v>
      </c>
    </row>
    <row r="35" spans="4:5" ht="22.15" customHeight="1" x14ac:dyDescent="0.3">
      <c r="D35" s="192" t="s">
        <v>31</v>
      </c>
      <c r="E35" s="190">
        <v>0</v>
      </c>
    </row>
    <row r="36" spans="4:5" ht="22.15" customHeight="1" x14ac:dyDescent="0.3">
      <c r="D36" s="202" t="s">
        <v>33</v>
      </c>
      <c r="E36" s="190">
        <v>0</v>
      </c>
    </row>
    <row r="37" spans="4:5" ht="22.15" customHeight="1" x14ac:dyDescent="0.3">
      <c r="D37" s="192" t="s">
        <v>45</v>
      </c>
      <c r="E37" s="190">
        <v>0</v>
      </c>
    </row>
    <row r="38" spans="4:5" ht="22.15" customHeight="1" x14ac:dyDescent="0.3">
      <c r="D38" s="192" t="s">
        <v>130</v>
      </c>
      <c r="E38" s="204">
        <v>0.83333333333333337</v>
      </c>
    </row>
    <row r="39" spans="4:5" ht="22.15" customHeight="1" x14ac:dyDescent="0.3">
      <c r="D39" s="202" t="s">
        <v>392</v>
      </c>
      <c r="E39" s="190">
        <v>0</v>
      </c>
    </row>
    <row r="40" spans="4:5" ht="22.15" customHeight="1" x14ac:dyDescent="0.3">
      <c r="D40" s="202" t="s">
        <v>131</v>
      </c>
      <c r="E40" s="190">
        <v>0</v>
      </c>
    </row>
    <row r="41" spans="4:5" ht="22.15" customHeight="1" x14ac:dyDescent="0.3">
      <c r="D41" s="202" t="s">
        <v>393</v>
      </c>
      <c r="E41" s="190">
        <v>0</v>
      </c>
    </row>
    <row r="42" spans="4:5" ht="22.15" customHeight="1" x14ac:dyDescent="0.3">
      <c r="D42" s="192" t="s">
        <v>396</v>
      </c>
      <c r="E42" s="204">
        <v>0.33333333333333331</v>
      </c>
    </row>
    <row r="43" spans="4:5" ht="22.15" customHeight="1" x14ac:dyDescent="0.3">
      <c r="D43" s="193" t="s">
        <v>394</v>
      </c>
      <c r="E43" s="204">
        <v>0.33333333333333331</v>
      </c>
    </row>
    <row r="44" spans="4:5" ht="22.15" customHeight="1" thickBot="1" x14ac:dyDescent="0.35">
      <c r="D44" s="194" t="s">
        <v>395</v>
      </c>
      <c r="E44" s="205">
        <v>0.66666666666666663</v>
      </c>
    </row>
    <row r="45" spans="4:5" ht="22.15" customHeight="1" x14ac:dyDescent="0.3"/>
    <row r="46" spans="4:5" ht="22.15" customHeight="1" x14ac:dyDescent="0.3"/>
    <row r="47" spans="4:5" ht="22.15" customHeight="1" x14ac:dyDescent="0.3"/>
    <row r="48" spans="4:5" ht="22.15" customHeight="1" x14ac:dyDescent="0.3"/>
    <row r="49" ht="22.15" customHeight="1" x14ac:dyDescent="0.3"/>
    <row r="50" ht="22.15" customHeight="1" x14ac:dyDescent="0.3"/>
    <row r="51" ht="22.15" customHeight="1" x14ac:dyDescent="0.3"/>
    <row r="52" ht="22.15" customHeight="1" x14ac:dyDescent="0.3"/>
    <row r="53" ht="22.15" customHeight="1" x14ac:dyDescent="0.3"/>
    <row r="54" ht="22.15" customHeight="1" x14ac:dyDescent="0.3"/>
    <row r="55" ht="22.15" customHeight="1" x14ac:dyDescent="0.3"/>
    <row r="56" ht="22.15" customHeight="1" x14ac:dyDescent="0.3"/>
    <row r="57" ht="22.15" customHeight="1" x14ac:dyDescent="0.3"/>
    <row r="58" ht="22.15" customHeight="1" x14ac:dyDescent="0.3"/>
    <row r="59" ht="22.15" customHeight="1" x14ac:dyDescent="0.3"/>
    <row r="60" ht="22.15" customHeight="1" x14ac:dyDescent="0.3"/>
    <row r="61" ht="22.15" customHeight="1" x14ac:dyDescent="0.3"/>
  </sheetData>
  <pageMargins left="0.7" right="0.7" top="0.75" bottom="0.75" header="0.3" footer="0.3"/>
  <pageSetup paperSize="9" scale="4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zoomScale="85" zoomScaleNormal="85" workbookViewId="0">
      <selection activeCell="E2" sqref="E2"/>
    </sheetView>
  </sheetViews>
  <sheetFormatPr defaultRowHeight="14.65" x14ac:dyDescent="0.3"/>
  <cols>
    <col min="1" max="1" width="1.88671875" customWidth="1"/>
    <col min="2" max="2" width="2" customWidth="1"/>
    <col min="3" max="3" width="0.5546875" customWidth="1"/>
    <col min="4" max="4" width="0.88671875" customWidth="1"/>
    <col min="5" max="5" width="37.33203125" customWidth="1"/>
    <col min="6" max="6" width="14" customWidth="1"/>
  </cols>
  <sheetData>
    <row r="1" spans="4:6" ht="19.95" customHeight="1" thickBot="1" x14ac:dyDescent="0.35">
      <c r="E1" s="191" t="s">
        <v>398</v>
      </c>
      <c r="F1" s="191">
        <v>12</v>
      </c>
    </row>
    <row r="2" spans="4:6" ht="51.65" customHeight="1" thickBot="1" x14ac:dyDescent="0.35">
      <c r="E2" s="207" t="s">
        <v>397</v>
      </c>
      <c r="F2" s="196" t="s">
        <v>80</v>
      </c>
    </row>
    <row r="3" spans="4:6" ht="22.15" customHeight="1" x14ac:dyDescent="0.3">
      <c r="D3" s="189"/>
      <c r="E3" s="195" t="s">
        <v>6</v>
      </c>
      <c r="F3" s="203">
        <f>12/$F$1</f>
        <v>1</v>
      </c>
    </row>
    <row r="4" spans="4:6" ht="22.15" customHeight="1" x14ac:dyDescent="0.3">
      <c r="D4" s="189"/>
      <c r="E4" s="192" t="s">
        <v>9</v>
      </c>
      <c r="F4" s="204">
        <f>6/$F$1</f>
        <v>0.5</v>
      </c>
    </row>
    <row r="5" spans="4:6" ht="22.15" customHeight="1" x14ac:dyDescent="0.3">
      <c r="D5" s="189"/>
      <c r="E5" s="192" t="s">
        <v>14</v>
      </c>
      <c r="F5" s="204">
        <f>4/$F$1</f>
        <v>0.33333333333333331</v>
      </c>
    </row>
    <row r="6" spans="4:6" ht="22.15" customHeight="1" x14ac:dyDescent="0.3">
      <c r="D6" s="189"/>
      <c r="E6" s="192" t="s">
        <v>16</v>
      </c>
      <c r="F6" s="204">
        <f>10/$F$1</f>
        <v>0.83333333333333337</v>
      </c>
    </row>
    <row r="7" spans="4:6" ht="22.15" customHeight="1" x14ac:dyDescent="0.3">
      <c r="D7" s="189"/>
      <c r="E7" s="192" t="s">
        <v>390</v>
      </c>
      <c r="F7" s="204">
        <f>2/$F$1</f>
        <v>0.16666666666666666</v>
      </c>
    </row>
    <row r="8" spans="4:6" ht="22.15" customHeight="1" x14ac:dyDescent="0.3">
      <c r="D8" s="189"/>
      <c r="E8" s="192" t="s">
        <v>399</v>
      </c>
      <c r="F8" s="204">
        <f>8/$F$1</f>
        <v>0.66666666666666663</v>
      </c>
    </row>
    <row r="9" spans="4:6" ht="22.15" customHeight="1" x14ac:dyDescent="0.3">
      <c r="D9" s="189"/>
      <c r="E9" s="192" t="s">
        <v>236</v>
      </c>
      <c r="F9" s="204">
        <f>4/$F$1</f>
        <v>0.33333333333333331</v>
      </c>
    </row>
    <row r="10" spans="4:6" ht="22.15" customHeight="1" x14ac:dyDescent="0.3">
      <c r="D10" s="189"/>
      <c r="E10" s="202" t="s">
        <v>27</v>
      </c>
      <c r="F10" s="190">
        <f>0/$F$1</f>
        <v>0</v>
      </c>
    </row>
    <row r="11" spans="4:6" ht="22.15" customHeight="1" x14ac:dyDescent="0.3">
      <c r="D11" s="189"/>
      <c r="E11" s="192" t="s">
        <v>391</v>
      </c>
      <c r="F11" s="190">
        <f>0/$F$1</f>
        <v>0</v>
      </c>
    </row>
    <row r="12" spans="4:6" ht="22.15" customHeight="1" x14ac:dyDescent="0.3">
      <c r="D12" s="189"/>
      <c r="E12" s="192" t="s">
        <v>31</v>
      </c>
      <c r="F12" s="190">
        <f>0/$F$1</f>
        <v>0</v>
      </c>
    </row>
    <row r="13" spans="4:6" ht="22.15" customHeight="1" x14ac:dyDescent="0.3">
      <c r="D13" s="189"/>
      <c r="E13" s="202" t="s">
        <v>33</v>
      </c>
      <c r="F13" s="190">
        <f>0/$F$1</f>
        <v>0</v>
      </c>
    </row>
    <row r="14" spans="4:6" ht="22.15" customHeight="1" x14ac:dyDescent="0.3">
      <c r="D14" s="189"/>
      <c r="E14" s="192" t="s">
        <v>45</v>
      </c>
      <c r="F14" s="190">
        <f>1/$F$1</f>
        <v>8.3333333333333329E-2</v>
      </c>
    </row>
    <row r="15" spans="4:6" ht="22.15" customHeight="1" x14ac:dyDescent="0.3">
      <c r="E15" s="192" t="s">
        <v>130</v>
      </c>
      <c r="F15" s="204">
        <f>12/$F$1</f>
        <v>1</v>
      </c>
    </row>
    <row r="16" spans="4:6" ht="22.15" customHeight="1" x14ac:dyDescent="0.3">
      <c r="E16" s="202" t="s">
        <v>392</v>
      </c>
      <c r="F16" s="190">
        <f>0/$F$1</f>
        <v>0</v>
      </c>
    </row>
    <row r="17" spans="1:6" ht="22.15" customHeight="1" x14ac:dyDescent="0.3">
      <c r="E17" s="202" t="s">
        <v>131</v>
      </c>
      <c r="F17" s="190">
        <f>0/$F$1</f>
        <v>0</v>
      </c>
    </row>
    <row r="18" spans="1:6" ht="22.15" customHeight="1" x14ac:dyDescent="0.3">
      <c r="E18" s="202" t="s">
        <v>393</v>
      </c>
      <c r="F18" s="190">
        <f>0/$F$1</f>
        <v>0</v>
      </c>
    </row>
    <row r="19" spans="1:6" ht="22.15" customHeight="1" x14ac:dyDescent="0.3">
      <c r="E19" s="192" t="s">
        <v>396</v>
      </c>
      <c r="F19" s="204">
        <f>3/$F$1</f>
        <v>0.25</v>
      </c>
    </row>
    <row r="20" spans="1:6" ht="22.15" customHeight="1" x14ac:dyDescent="0.3">
      <c r="E20" s="193" t="s">
        <v>394</v>
      </c>
      <c r="F20" s="204">
        <f>4/$F$1</f>
        <v>0.33333333333333331</v>
      </c>
    </row>
    <row r="21" spans="1:6" ht="21.85" customHeight="1" thickBot="1" x14ac:dyDescent="0.35">
      <c r="E21" s="194" t="s">
        <v>395</v>
      </c>
      <c r="F21" s="205">
        <f>8/$F$1</f>
        <v>0.66666666666666663</v>
      </c>
    </row>
    <row r="22" spans="1:6" ht="29.95" customHeight="1" x14ac:dyDescent="0.3"/>
    <row r="23" spans="1:6" ht="29.95" customHeight="1" x14ac:dyDescent="0.3"/>
    <row r="24" spans="1:6" ht="29.95" customHeight="1" thickBot="1" x14ac:dyDescent="0.35"/>
    <row r="25" spans="1:6" ht="51.65" customHeight="1" thickBot="1" x14ac:dyDescent="0.35">
      <c r="E25" s="207" t="s">
        <v>397</v>
      </c>
      <c r="F25" s="196" t="s">
        <v>80</v>
      </c>
    </row>
    <row r="26" spans="1:6" ht="22.15" customHeight="1" x14ac:dyDescent="0.3">
      <c r="A26">
        <v>0</v>
      </c>
      <c r="E26" s="195" t="s">
        <v>6</v>
      </c>
      <c r="F26" s="203">
        <v>1</v>
      </c>
    </row>
    <row r="27" spans="1:6" ht="22.15" customHeight="1" x14ac:dyDescent="0.3">
      <c r="E27" s="192" t="s">
        <v>9</v>
      </c>
      <c r="F27" s="204">
        <v>0.5</v>
      </c>
    </row>
    <row r="28" spans="1:6" ht="22.15" customHeight="1" x14ac:dyDescent="0.3">
      <c r="E28" s="192" t="s">
        <v>14</v>
      </c>
      <c r="F28" s="204">
        <v>0.33333333333333331</v>
      </c>
    </row>
    <row r="29" spans="1:6" ht="22.15" customHeight="1" x14ac:dyDescent="0.3">
      <c r="E29" s="192" t="s">
        <v>16</v>
      </c>
      <c r="F29" s="204">
        <v>0.33333333333333331</v>
      </c>
    </row>
    <row r="30" spans="1:6" ht="22.15" customHeight="1" x14ac:dyDescent="0.3">
      <c r="E30" s="192" t="s">
        <v>390</v>
      </c>
      <c r="F30" s="204">
        <v>0.16666666666666666</v>
      </c>
    </row>
    <row r="31" spans="1:6" ht="22.15" customHeight="1" x14ac:dyDescent="0.3">
      <c r="E31" s="192" t="s">
        <v>399</v>
      </c>
      <c r="F31" s="204">
        <v>0.66666666666666663</v>
      </c>
    </row>
    <row r="32" spans="1:6" ht="22.15" customHeight="1" x14ac:dyDescent="0.3">
      <c r="E32" s="192" t="s">
        <v>236</v>
      </c>
      <c r="F32" s="204">
        <v>0.33333333333333331</v>
      </c>
    </row>
    <row r="33" spans="5:6" ht="22.15" customHeight="1" x14ac:dyDescent="0.3">
      <c r="E33" s="202" t="s">
        <v>27</v>
      </c>
      <c r="F33" s="190">
        <v>0</v>
      </c>
    </row>
    <row r="34" spans="5:6" ht="22.15" customHeight="1" x14ac:dyDescent="0.3">
      <c r="E34" s="192" t="s">
        <v>391</v>
      </c>
      <c r="F34" s="190">
        <v>0</v>
      </c>
    </row>
    <row r="35" spans="5:6" ht="22.15" customHeight="1" x14ac:dyDescent="0.3">
      <c r="E35" s="192" t="s">
        <v>31</v>
      </c>
      <c r="F35" s="190">
        <v>0</v>
      </c>
    </row>
    <row r="36" spans="5:6" ht="22.15" customHeight="1" x14ac:dyDescent="0.3">
      <c r="E36" s="202" t="s">
        <v>33</v>
      </c>
      <c r="F36" s="190">
        <v>0</v>
      </c>
    </row>
    <row r="37" spans="5:6" ht="22.15" customHeight="1" x14ac:dyDescent="0.3">
      <c r="E37" s="192" t="s">
        <v>45</v>
      </c>
      <c r="F37" s="190">
        <v>8.3333333333333329E-2</v>
      </c>
    </row>
    <row r="38" spans="5:6" ht="22.15" customHeight="1" x14ac:dyDescent="0.3">
      <c r="E38" s="192" t="s">
        <v>130</v>
      </c>
      <c r="F38" s="204">
        <v>1</v>
      </c>
    </row>
    <row r="39" spans="5:6" ht="22.15" customHeight="1" x14ac:dyDescent="0.3">
      <c r="E39" s="202" t="s">
        <v>392</v>
      </c>
      <c r="F39" s="190">
        <v>0</v>
      </c>
    </row>
    <row r="40" spans="5:6" ht="22.15" customHeight="1" x14ac:dyDescent="0.3">
      <c r="E40" s="202" t="s">
        <v>131</v>
      </c>
      <c r="F40" s="190">
        <v>0</v>
      </c>
    </row>
    <row r="41" spans="5:6" ht="22.15" customHeight="1" x14ac:dyDescent="0.3">
      <c r="E41" s="202" t="s">
        <v>393</v>
      </c>
      <c r="F41" s="190">
        <v>0</v>
      </c>
    </row>
    <row r="42" spans="5:6" ht="22.15" customHeight="1" x14ac:dyDescent="0.3">
      <c r="E42" s="192" t="s">
        <v>396</v>
      </c>
      <c r="F42" s="204">
        <v>0.25</v>
      </c>
    </row>
    <row r="43" spans="5:6" ht="22.15" customHeight="1" x14ac:dyDescent="0.3">
      <c r="E43" s="193" t="s">
        <v>394</v>
      </c>
      <c r="F43" s="204">
        <v>0.33333333333333331</v>
      </c>
    </row>
    <row r="44" spans="5:6" ht="22.15" customHeight="1" thickBot="1" x14ac:dyDescent="0.35">
      <c r="E44" s="194" t="s">
        <v>395</v>
      </c>
      <c r="F44" s="205">
        <v>0.66666666666666663</v>
      </c>
    </row>
  </sheetData>
  <pageMargins left="0.7" right="0.7" top="0.75" bottom="0.75" header="0.3" footer="0.3"/>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E1:G45"/>
  <sheetViews>
    <sheetView zoomScale="85" zoomScaleNormal="85" workbookViewId="0">
      <selection activeCell="F2" sqref="F2"/>
    </sheetView>
  </sheetViews>
  <sheetFormatPr defaultRowHeight="14.65" x14ac:dyDescent="0.3"/>
  <cols>
    <col min="1" max="5" width="1.109375" customWidth="1"/>
    <col min="6" max="6" width="37.33203125" customWidth="1"/>
    <col min="7" max="7" width="10" customWidth="1"/>
  </cols>
  <sheetData>
    <row r="1" spans="5:7" ht="19.95" customHeight="1" thickBot="1" x14ac:dyDescent="0.35">
      <c r="F1" s="191" t="s">
        <v>398</v>
      </c>
      <c r="G1" s="191">
        <v>9</v>
      </c>
    </row>
    <row r="2" spans="5:7" ht="51.65" customHeight="1" thickBot="1" x14ac:dyDescent="0.35">
      <c r="F2" s="207" t="s">
        <v>397</v>
      </c>
      <c r="G2" s="196" t="s">
        <v>81</v>
      </c>
    </row>
    <row r="3" spans="5:7" ht="22.15" customHeight="1" x14ac:dyDescent="0.3">
      <c r="E3" s="189"/>
      <c r="F3" s="195" t="s">
        <v>6</v>
      </c>
      <c r="G3" s="203">
        <f>9/$G$1</f>
        <v>1</v>
      </c>
    </row>
    <row r="4" spans="5:7" ht="22.15" customHeight="1" x14ac:dyDescent="0.3">
      <c r="E4" s="189"/>
      <c r="F4" s="192" t="s">
        <v>9</v>
      </c>
      <c r="G4" s="204">
        <f>6/$G$1</f>
        <v>0.66666666666666663</v>
      </c>
    </row>
    <row r="5" spans="5:7" ht="22.15" customHeight="1" x14ac:dyDescent="0.3">
      <c r="E5" s="189"/>
      <c r="F5" s="192" t="s">
        <v>14</v>
      </c>
      <c r="G5" s="204">
        <f>3/$G$1</f>
        <v>0.33333333333333331</v>
      </c>
    </row>
    <row r="6" spans="5:7" ht="22.15" customHeight="1" x14ac:dyDescent="0.3">
      <c r="E6" s="189"/>
      <c r="F6" s="192" t="s">
        <v>16</v>
      </c>
      <c r="G6" s="190">
        <f>6/$G$1</f>
        <v>0.66666666666666663</v>
      </c>
    </row>
    <row r="7" spans="5:7" ht="22.15" customHeight="1" x14ac:dyDescent="0.3">
      <c r="E7" s="189"/>
      <c r="F7" s="192" t="s">
        <v>390</v>
      </c>
      <c r="G7" s="204">
        <f>2/$G$1</f>
        <v>0.22222222222222221</v>
      </c>
    </row>
    <row r="8" spans="5:7" ht="22.15" customHeight="1" x14ac:dyDescent="0.3">
      <c r="E8" s="189"/>
      <c r="F8" s="192" t="s">
        <v>399</v>
      </c>
      <c r="G8" s="204">
        <f>3/$G$1</f>
        <v>0.33333333333333331</v>
      </c>
    </row>
    <row r="9" spans="5:7" ht="22.15" customHeight="1" x14ac:dyDescent="0.3">
      <c r="E9" s="189"/>
      <c r="F9" s="192" t="s">
        <v>236</v>
      </c>
      <c r="G9" s="204">
        <f>6/$G$1</f>
        <v>0.66666666666666663</v>
      </c>
    </row>
    <row r="10" spans="5:7" ht="22.15" customHeight="1" x14ac:dyDescent="0.3">
      <c r="E10" s="189"/>
      <c r="F10" s="202" t="s">
        <v>27</v>
      </c>
      <c r="G10" s="190">
        <f>0/$G$1</f>
        <v>0</v>
      </c>
    </row>
    <row r="11" spans="5:7" ht="22.15" customHeight="1" x14ac:dyDescent="0.3">
      <c r="E11" s="189"/>
      <c r="F11" s="192" t="s">
        <v>391</v>
      </c>
      <c r="G11" s="190">
        <f>0/$G$1</f>
        <v>0</v>
      </c>
    </row>
    <row r="12" spans="5:7" ht="22.15" customHeight="1" x14ac:dyDescent="0.3">
      <c r="E12" s="189"/>
      <c r="F12" s="192" t="s">
        <v>31</v>
      </c>
      <c r="G12" s="190">
        <f>0/$G$1</f>
        <v>0</v>
      </c>
    </row>
    <row r="13" spans="5:7" ht="22.15" customHeight="1" x14ac:dyDescent="0.3">
      <c r="E13" s="189"/>
      <c r="F13" s="202" t="s">
        <v>33</v>
      </c>
      <c r="G13" s="190">
        <f>0/$G$1</f>
        <v>0</v>
      </c>
    </row>
    <row r="14" spans="5:7" ht="22.15" customHeight="1" x14ac:dyDescent="0.3">
      <c r="E14" s="189"/>
      <c r="F14" s="192" t="s">
        <v>45</v>
      </c>
      <c r="G14" s="190">
        <f>0/$G$1</f>
        <v>0</v>
      </c>
    </row>
    <row r="15" spans="5:7" ht="22.15" customHeight="1" x14ac:dyDescent="0.3">
      <c r="F15" s="192" t="s">
        <v>130</v>
      </c>
      <c r="G15" s="204">
        <f>9/$G$1</f>
        <v>1</v>
      </c>
    </row>
    <row r="16" spans="5:7" ht="22.15" customHeight="1" x14ac:dyDescent="0.3">
      <c r="F16" s="202" t="s">
        <v>392</v>
      </c>
      <c r="G16" s="190">
        <f>0/$G$1</f>
        <v>0</v>
      </c>
    </row>
    <row r="17" spans="6:7" ht="22.15" customHeight="1" x14ac:dyDescent="0.3">
      <c r="F17" s="202" t="s">
        <v>131</v>
      </c>
      <c r="G17" s="190">
        <f>0/$G$1</f>
        <v>0</v>
      </c>
    </row>
    <row r="18" spans="6:7" ht="22.15" customHeight="1" x14ac:dyDescent="0.3">
      <c r="F18" s="202" t="s">
        <v>393</v>
      </c>
      <c r="G18" s="190">
        <f>0/$G$1</f>
        <v>0</v>
      </c>
    </row>
    <row r="19" spans="6:7" ht="22.15" customHeight="1" x14ac:dyDescent="0.3">
      <c r="F19" s="192" t="s">
        <v>396</v>
      </c>
      <c r="G19" s="204">
        <f>2/$G$1</f>
        <v>0.22222222222222221</v>
      </c>
    </row>
    <row r="20" spans="6:7" ht="22.15" customHeight="1" x14ac:dyDescent="0.3">
      <c r="F20" s="193" t="s">
        <v>394</v>
      </c>
      <c r="G20" s="204">
        <f>3/$G$1</f>
        <v>0.33333333333333331</v>
      </c>
    </row>
    <row r="21" spans="6:7" ht="21.85" customHeight="1" thickBot="1" x14ac:dyDescent="0.35">
      <c r="F21" s="194" t="s">
        <v>395</v>
      </c>
      <c r="G21" s="205">
        <f>6/$G$1</f>
        <v>0.66666666666666663</v>
      </c>
    </row>
    <row r="22" spans="6:7" ht="29.95" customHeight="1" x14ac:dyDescent="0.3"/>
    <row r="23" spans="6:7" ht="29.95" customHeight="1" x14ac:dyDescent="0.3"/>
    <row r="24" spans="6:7" ht="29.95" customHeight="1" thickBot="1" x14ac:dyDescent="0.35"/>
    <row r="25" spans="6:7" ht="51" customHeight="1" thickBot="1" x14ac:dyDescent="0.35">
      <c r="F25" s="207" t="s">
        <v>397</v>
      </c>
      <c r="G25" s="196" t="s">
        <v>81</v>
      </c>
    </row>
    <row r="26" spans="6:7" ht="22.15" customHeight="1" x14ac:dyDescent="0.3">
      <c r="F26" s="195" t="s">
        <v>6</v>
      </c>
      <c r="G26" s="203">
        <v>1</v>
      </c>
    </row>
    <row r="27" spans="6:7" ht="22.15" customHeight="1" x14ac:dyDescent="0.3">
      <c r="F27" s="192" t="s">
        <v>9</v>
      </c>
      <c r="G27" s="204">
        <v>0.66666666666666663</v>
      </c>
    </row>
    <row r="28" spans="6:7" ht="22.15" customHeight="1" x14ac:dyDescent="0.3">
      <c r="F28" s="192" t="s">
        <v>14</v>
      </c>
      <c r="G28" s="204">
        <v>0.33333333333333331</v>
      </c>
    </row>
    <row r="29" spans="6:7" ht="22.15" customHeight="1" x14ac:dyDescent="0.3">
      <c r="F29" s="192" t="s">
        <v>16</v>
      </c>
      <c r="G29" s="190">
        <v>0</v>
      </c>
    </row>
    <row r="30" spans="6:7" ht="22.15" customHeight="1" x14ac:dyDescent="0.3">
      <c r="F30" s="192" t="s">
        <v>390</v>
      </c>
      <c r="G30" s="204">
        <v>0.22222222222222221</v>
      </c>
    </row>
    <row r="31" spans="6:7" ht="22.15" customHeight="1" x14ac:dyDescent="0.3">
      <c r="F31" s="192" t="s">
        <v>399</v>
      </c>
      <c r="G31" s="204">
        <v>0.33333333333333331</v>
      </c>
    </row>
    <row r="32" spans="6:7" ht="22.15" customHeight="1" x14ac:dyDescent="0.3">
      <c r="F32" s="192" t="s">
        <v>236</v>
      </c>
      <c r="G32" s="204">
        <v>0.66666666666666663</v>
      </c>
    </row>
    <row r="33" spans="6:7" ht="22.15" customHeight="1" x14ac:dyDescent="0.3">
      <c r="F33" s="202" t="s">
        <v>27</v>
      </c>
      <c r="G33" s="190">
        <v>0</v>
      </c>
    </row>
    <row r="34" spans="6:7" ht="22.15" customHeight="1" x14ac:dyDescent="0.3">
      <c r="F34" s="192" t="s">
        <v>391</v>
      </c>
      <c r="G34" s="190">
        <v>0</v>
      </c>
    </row>
    <row r="35" spans="6:7" ht="22.15" customHeight="1" x14ac:dyDescent="0.3">
      <c r="F35" s="192" t="s">
        <v>31</v>
      </c>
      <c r="G35" s="190">
        <v>0</v>
      </c>
    </row>
    <row r="36" spans="6:7" ht="22.15" customHeight="1" x14ac:dyDescent="0.3">
      <c r="F36" s="202" t="s">
        <v>33</v>
      </c>
      <c r="G36" s="190">
        <v>0</v>
      </c>
    </row>
    <row r="37" spans="6:7" ht="22.15" customHeight="1" x14ac:dyDescent="0.3">
      <c r="F37" s="192" t="s">
        <v>45</v>
      </c>
      <c r="G37" s="190">
        <v>0</v>
      </c>
    </row>
    <row r="38" spans="6:7" ht="22.15" customHeight="1" x14ac:dyDescent="0.3">
      <c r="F38" s="192" t="s">
        <v>130</v>
      </c>
      <c r="G38" s="204">
        <v>1</v>
      </c>
    </row>
    <row r="39" spans="6:7" ht="22.15" customHeight="1" x14ac:dyDescent="0.3">
      <c r="F39" s="202" t="s">
        <v>392</v>
      </c>
      <c r="G39" s="190">
        <v>0</v>
      </c>
    </row>
    <row r="40" spans="6:7" ht="22.15" customHeight="1" x14ac:dyDescent="0.3">
      <c r="F40" s="202" t="s">
        <v>131</v>
      </c>
      <c r="G40" s="190">
        <v>0</v>
      </c>
    </row>
    <row r="41" spans="6:7" ht="22.15" customHeight="1" x14ac:dyDescent="0.3">
      <c r="F41" s="202" t="s">
        <v>393</v>
      </c>
      <c r="G41" s="190">
        <v>0</v>
      </c>
    </row>
    <row r="42" spans="6:7" ht="22.15" customHeight="1" x14ac:dyDescent="0.3">
      <c r="F42" s="192" t="s">
        <v>396</v>
      </c>
      <c r="G42" s="204">
        <v>0.22222222222222221</v>
      </c>
    </row>
    <row r="43" spans="6:7" ht="22.15" customHeight="1" x14ac:dyDescent="0.3">
      <c r="F43" s="193" t="s">
        <v>394</v>
      </c>
      <c r="G43" s="204">
        <v>0.33333333333333331</v>
      </c>
    </row>
    <row r="44" spans="6:7" ht="22.15" customHeight="1" thickBot="1" x14ac:dyDescent="0.35">
      <c r="F44" s="194" t="s">
        <v>395</v>
      </c>
      <c r="G44" s="205">
        <v>0.66666666666666663</v>
      </c>
    </row>
    <row r="45" spans="6:7" ht="22.15" customHeight="1" x14ac:dyDescent="0.3"/>
  </sheetData>
  <pageMargins left="0.7" right="0.7" top="0.75" bottom="0.75" header="0.3" footer="0.3"/>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1:H44"/>
  <sheetViews>
    <sheetView zoomScale="85" zoomScaleNormal="85" workbookViewId="0">
      <selection activeCell="G2" sqref="G2"/>
    </sheetView>
  </sheetViews>
  <sheetFormatPr defaultRowHeight="14.65" x14ac:dyDescent="0.3"/>
  <cols>
    <col min="1" max="6" width="1.109375" customWidth="1"/>
    <col min="7" max="7" width="37.33203125" customWidth="1"/>
    <col min="8" max="8" width="11.5546875" customWidth="1"/>
  </cols>
  <sheetData>
    <row r="1" spans="6:8" ht="19.95" customHeight="1" thickBot="1" x14ac:dyDescent="0.35">
      <c r="G1" s="191" t="s">
        <v>398</v>
      </c>
      <c r="H1" s="191">
        <v>6</v>
      </c>
    </row>
    <row r="2" spans="6:8" ht="51.65" customHeight="1" thickBot="1" x14ac:dyDescent="0.35">
      <c r="G2" s="207" t="s">
        <v>397</v>
      </c>
      <c r="H2" s="196" t="s">
        <v>83</v>
      </c>
    </row>
    <row r="3" spans="6:8" ht="22.15" customHeight="1" x14ac:dyDescent="0.3">
      <c r="F3" s="189"/>
      <c r="G3" s="195" t="s">
        <v>6</v>
      </c>
      <c r="H3" s="206">
        <f>5/$H$1</f>
        <v>0.83333333333333337</v>
      </c>
    </row>
    <row r="4" spans="6:8" ht="22.15" customHeight="1" x14ac:dyDescent="0.3">
      <c r="F4" s="189"/>
      <c r="G4" s="192" t="s">
        <v>9</v>
      </c>
      <c r="H4" s="204">
        <f>4/$H$1</f>
        <v>0.66666666666666663</v>
      </c>
    </row>
    <row r="5" spans="6:8" ht="22.15" customHeight="1" x14ac:dyDescent="0.3">
      <c r="F5" s="189"/>
      <c r="G5" s="192" t="s">
        <v>14</v>
      </c>
      <c r="H5" s="204">
        <f>1/$H$1</f>
        <v>0.16666666666666666</v>
      </c>
    </row>
    <row r="6" spans="6:8" ht="22.15" customHeight="1" x14ac:dyDescent="0.3">
      <c r="F6" s="189"/>
      <c r="G6" s="192" t="s">
        <v>16</v>
      </c>
      <c r="H6" s="204">
        <f>6/$H$1</f>
        <v>1</v>
      </c>
    </row>
    <row r="7" spans="6:8" ht="22.15" customHeight="1" x14ac:dyDescent="0.3">
      <c r="F7" s="189"/>
      <c r="G7" s="192" t="s">
        <v>390</v>
      </c>
      <c r="H7" s="190">
        <f>0/$H$1</f>
        <v>0</v>
      </c>
    </row>
    <row r="8" spans="6:8" ht="22.15" customHeight="1" x14ac:dyDescent="0.3">
      <c r="F8" s="189"/>
      <c r="G8" s="192" t="s">
        <v>399</v>
      </c>
      <c r="H8" s="204">
        <f>3/$H$1</f>
        <v>0.5</v>
      </c>
    </row>
    <row r="9" spans="6:8" ht="22.15" customHeight="1" x14ac:dyDescent="0.3">
      <c r="F9" s="189"/>
      <c r="G9" s="192" t="s">
        <v>236</v>
      </c>
      <c r="H9" s="204">
        <f>4/$H$1</f>
        <v>0.66666666666666663</v>
      </c>
    </row>
    <row r="10" spans="6:8" ht="22.15" customHeight="1" x14ac:dyDescent="0.3">
      <c r="F10" s="189"/>
      <c r="G10" s="202" t="s">
        <v>27</v>
      </c>
      <c r="H10" s="190">
        <f>0/$H$1</f>
        <v>0</v>
      </c>
    </row>
    <row r="11" spans="6:8" ht="22.15" customHeight="1" x14ac:dyDescent="0.3">
      <c r="F11" s="189"/>
      <c r="G11" s="192" t="s">
        <v>391</v>
      </c>
      <c r="H11" s="190">
        <f>0/$H$1</f>
        <v>0</v>
      </c>
    </row>
    <row r="12" spans="6:8" ht="22.15" customHeight="1" x14ac:dyDescent="0.3">
      <c r="F12" s="189"/>
      <c r="G12" s="192" t="s">
        <v>31</v>
      </c>
      <c r="H12" s="190">
        <f>0/$H$1</f>
        <v>0</v>
      </c>
    </row>
    <row r="13" spans="6:8" ht="22.15" customHeight="1" x14ac:dyDescent="0.3">
      <c r="F13" s="189"/>
      <c r="G13" s="202" t="s">
        <v>33</v>
      </c>
      <c r="H13" s="190">
        <f>0/$H$1</f>
        <v>0</v>
      </c>
    </row>
    <row r="14" spans="6:8" ht="22.15" customHeight="1" x14ac:dyDescent="0.3">
      <c r="F14" s="189"/>
      <c r="G14" s="192" t="s">
        <v>45</v>
      </c>
      <c r="H14" s="190">
        <f>0/$H$1</f>
        <v>0</v>
      </c>
    </row>
    <row r="15" spans="6:8" ht="22.15" customHeight="1" x14ac:dyDescent="0.3">
      <c r="G15" s="192" t="s">
        <v>130</v>
      </c>
      <c r="H15" s="204">
        <f>5/$H$1</f>
        <v>0.83333333333333337</v>
      </c>
    </row>
    <row r="16" spans="6:8" ht="22.15" customHeight="1" x14ac:dyDescent="0.3">
      <c r="G16" s="202" t="s">
        <v>392</v>
      </c>
      <c r="H16" s="190">
        <f>0/$H$1</f>
        <v>0</v>
      </c>
    </row>
    <row r="17" spans="7:8" ht="22.15" customHeight="1" x14ac:dyDescent="0.3">
      <c r="G17" s="202" t="s">
        <v>131</v>
      </c>
      <c r="H17" s="190">
        <f>0/$H$1</f>
        <v>0</v>
      </c>
    </row>
    <row r="18" spans="7:8" ht="22.15" customHeight="1" x14ac:dyDescent="0.3">
      <c r="G18" s="202" t="s">
        <v>393</v>
      </c>
      <c r="H18" s="190">
        <f>0/$H$1</f>
        <v>0</v>
      </c>
    </row>
    <row r="19" spans="7:8" ht="22.15" customHeight="1" x14ac:dyDescent="0.3">
      <c r="G19" s="192" t="s">
        <v>396</v>
      </c>
      <c r="H19" s="204">
        <f>2/$H$1</f>
        <v>0.33333333333333331</v>
      </c>
    </row>
    <row r="20" spans="7:8" ht="22.15" customHeight="1" x14ac:dyDescent="0.3">
      <c r="G20" s="193" t="s">
        <v>394</v>
      </c>
      <c r="H20" s="204">
        <f>2/$H$1</f>
        <v>0.33333333333333331</v>
      </c>
    </row>
    <row r="21" spans="7:8" ht="21.85" customHeight="1" thickBot="1" x14ac:dyDescent="0.35">
      <c r="G21" s="194" t="s">
        <v>395</v>
      </c>
      <c r="H21" s="205">
        <f>4/$H$1</f>
        <v>0.66666666666666663</v>
      </c>
    </row>
    <row r="22" spans="7:8" ht="29.95" customHeight="1" x14ac:dyDescent="0.3"/>
    <row r="23" spans="7:8" ht="29.95" customHeight="1" x14ac:dyDescent="0.3"/>
    <row r="24" spans="7:8" ht="29.95" customHeight="1" thickBot="1" x14ac:dyDescent="0.35"/>
    <row r="25" spans="7:8" ht="52.25" customHeight="1" thickBot="1" x14ac:dyDescent="0.35">
      <c r="G25" s="207" t="s">
        <v>397</v>
      </c>
      <c r="H25" s="196" t="s">
        <v>83</v>
      </c>
    </row>
    <row r="26" spans="7:8" ht="22.15" customHeight="1" x14ac:dyDescent="0.3">
      <c r="G26" s="195" t="s">
        <v>6</v>
      </c>
      <c r="H26" s="206">
        <v>0.83333333333333337</v>
      </c>
    </row>
    <row r="27" spans="7:8" ht="22.15" customHeight="1" x14ac:dyDescent="0.3">
      <c r="G27" s="192" t="s">
        <v>9</v>
      </c>
      <c r="H27" s="204">
        <v>0.66666666666666663</v>
      </c>
    </row>
    <row r="28" spans="7:8" ht="22.15" customHeight="1" x14ac:dyDescent="0.3">
      <c r="G28" s="192" t="s">
        <v>14</v>
      </c>
      <c r="H28" s="204">
        <v>0.16666666666666666</v>
      </c>
    </row>
    <row r="29" spans="7:8" ht="22.15" customHeight="1" x14ac:dyDescent="0.3">
      <c r="G29" s="192" t="s">
        <v>16</v>
      </c>
      <c r="H29" s="204">
        <v>0.66666666666666663</v>
      </c>
    </row>
    <row r="30" spans="7:8" ht="22.15" customHeight="1" x14ac:dyDescent="0.3">
      <c r="G30" s="192" t="s">
        <v>390</v>
      </c>
      <c r="H30" s="190">
        <v>0</v>
      </c>
    </row>
    <row r="31" spans="7:8" ht="22.15" customHeight="1" x14ac:dyDescent="0.3">
      <c r="G31" s="192" t="s">
        <v>399</v>
      </c>
      <c r="H31" s="204">
        <v>0.5</v>
      </c>
    </row>
    <row r="32" spans="7:8" ht="22.15" customHeight="1" x14ac:dyDescent="0.3">
      <c r="G32" s="192" t="s">
        <v>236</v>
      </c>
      <c r="H32" s="204">
        <v>0.66666666666666663</v>
      </c>
    </row>
    <row r="33" spans="7:8" ht="22.15" customHeight="1" x14ac:dyDescent="0.3">
      <c r="G33" s="202" t="s">
        <v>27</v>
      </c>
      <c r="H33" s="190">
        <v>0</v>
      </c>
    </row>
    <row r="34" spans="7:8" ht="22.15" customHeight="1" x14ac:dyDescent="0.3">
      <c r="G34" s="192" t="s">
        <v>391</v>
      </c>
      <c r="H34" s="190">
        <v>0</v>
      </c>
    </row>
    <row r="35" spans="7:8" ht="22.15" customHeight="1" x14ac:dyDescent="0.3">
      <c r="G35" s="192" t="s">
        <v>31</v>
      </c>
      <c r="H35" s="190">
        <v>0</v>
      </c>
    </row>
    <row r="36" spans="7:8" ht="22.15" customHeight="1" x14ac:dyDescent="0.3">
      <c r="G36" s="202" t="s">
        <v>33</v>
      </c>
      <c r="H36" s="190">
        <v>0</v>
      </c>
    </row>
    <row r="37" spans="7:8" ht="22.15" customHeight="1" x14ac:dyDescent="0.3">
      <c r="G37" s="192" t="s">
        <v>45</v>
      </c>
      <c r="H37" s="190">
        <v>0</v>
      </c>
    </row>
    <row r="38" spans="7:8" ht="22.15" customHeight="1" x14ac:dyDescent="0.3">
      <c r="G38" s="192" t="s">
        <v>130</v>
      </c>
      <c r="H38" s="204">
        <v>0.83333333333333337</v>
      </c>
    </row>
    <row r="39" spans="7:8" ht="22.15" customHeight="1" x14ac:dyDescent="0.3">
      <c r="G39" s="202" t="s">
        <v>392</v>
      </c>
      <c r="H39" s="190">
        <v>0</v>
      </c>
    </row>
    <row r="40" spans="7:8" ht="22.15" customHeight="1" x14ac:dyDescent="0.3">
      <c r="G40" s="202" t="s">
        <v>131</v>
      </c>
      <c r="H40" s="190">
        <v>0</v>
      </c>
    </row>
    <row r="41" spans="7:8" ht="22.15" customHeight="1" x14ac:dyDescent="0.3">
      <c r="G41" s="202" t="s">
        <v>393</v>
      </c>
      <c r="H41" s="190">
        <v>0</v>
      </c>
    </row>
    <row r="42" spans="7:8" ht="22.15" customHeight="1" x14ac:dyDescent="0.3">
      <c r="G42" s="192" t="s">
        <v>396</v>
      </c>
      <c r="H42" s="204">
        <v>0.33333333333333331</v>
      </c>
    </row>
    <row r="43" spans="7:8" ht="22.15" customHeight="1" x14ac:dyDescent="0.3">
      <c r="G43" s="193" t="s">
        <v>394</v>
      </c>
      <c r="H43" s="204">
        <v>0.33333333333333331</v>
      </c>
    </row>
    <row r="44" spans="7:8" ht="22.15" customHeight="1" thickBot="1" x14ac:dyDescent="0.35">
      <c r="G44" s="194" t="s">
        <v>395</v>
      </c>
      <c r="H44" s="205">
        <v>0.66666666666666663</v>
      </c>
    </row>
  </sheetData>
  <pageMargins left="0.7" right="0.7" top="0.75" bottom="0.75" header="0.3" footer="0.3"/>
  <pageSetup paperSize="9" scale="4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G1:I46"/>
  <sheetViews>
    <sheetView zoomScale="85" zoomScaleNormal="85" workbookViewId="0">
      <selection activeCell="H2" sqref="H2"/>
    </sheetView>
  </sheetViews>
  <sheetFormatPr defaultRowHeight="14.65" x14ac:dyDescent="0.3"/>
  <cols>
    <col min="1" max="7" width="1.44140625" customWidth="1"/>
    <col min="8" max="8" width="36.6640625" customWidth="1"/>
    <col min="9" max="9" width="12.88671875" customWidth="1"/>
  </cols>
  <sheetData>
    <row r="1" spans="7:9" ht="19.95" customHeight="1" thickBot="1" x14ac:dyDescent="0.35">
      <c r="H1" s="191" t="s">
        <v>398</v>
      </c>
      <c r="I1" s="191">
        <v>9</v>
      </c>
    </row>
    <row r="2" spans="7:9" ht="51.65" customHeight="1" thickBot="1" x14ac:dyDescent="0.35">
      <c r="H2" s="207" t="s">
        <v>397</v>
      </c>
      <c r="I2" s="196" t="s">
        <v>84</v>
      </c>
    </row>
    <row r="3" spans="7:9" ht="22.15" customHeight="1" x14ac:dyDescent="0.3">
      <c r="G3" s="189"/>
      <c r="H3" s="195" t="s">
        <v>6</v>
      </c>
      <c r="I3" s="203">
        <f>4/$I$1</f>
        <v>0.44444444444444442</v>
      </c>
    </row>
    <row r="4" spans="7:9" ht="22.15" customHeight="1" x14ac:dyDescent="0.3">
      <c r="G4" s="189"/>
      <c r="H4" s="192" t="s">
        <v>9</v>
      </c>
      <c r="I4" s="204">
        <f>6/$I$1</f>
        <v>0.66666666666666663</v>
      </c>
    </row>
    <row r="5" spans="7:9" ht="22.15" customHeight="1" x14ac:dyDescent="0.3">
      <c r="G5" s="189"/>
      <c r="H5" s="192" t="s">
        <v>14</v>
      </c>
      <c r="I5" s="204">
        <f>3/$I$1</f>
        <v>0.33333333333333331</v>
      </c>
    </row>
    <row r="6" spans="7:9" ht="22.15" customHeight="1" x14ac:dyDescent="0.3">
      <c r="G6" s="189"/>
      <c r="H6" s="192" t="s">
        <v>16</v>
      </c>
      <c r="I6" s="190">
        <f>8/$I$1</f>
        <v>0.88888888888888884</v>
      </c>
    </row>
    <row r="7" spans="7:9" ht="22.15" customHeight="1" x14ac:dyDescent="0.3">
      <c r="G7" s="189"/>
      <c r="H7" s="192" t="s">
        <v>390</v>
      </c>
      <c r="I7" s="204">
        <f>2/$I$1</f>
        <v>0.22222222222222221</v>
      </c>
    </row>
    <row r="8" spans="7:9" ht="22.15" customHeight="1" x14ac:dyDescent="0.3">
      <c r="G8" s="189"/>
      <c r="H8" s="192" t="s">
        <v>399</v>
      </c>
      <c r="I8" s="204">
        <f>2/$I$1</f>
        <v>0.22222222222222221</v>
      </c>
    </row>
    <row r="9" spans="7:9" ht="22.15" customHeight="1" x14ac:dyDescent="0.3">
      <c r="G9" s="189"/>
      <c r="H9" s="192" t="s">
        <v>236</v>
      </c>
      <c r="I9" s="204">
        <f>6/$I$1</f>
        <v>0.66666666666666663</v>
      </c>
    </row>
    <row r="10" spans="7:9" ht="22.15" customHeight="1" x14ac:dyDescent="0.3">
      <c r="G10" s="189"/>
      <c r="H10" s="202" t="s">
        <v>27</v>
      </c>
      <c r="I10" s="190">
        <f>0/$I$1</f>
        <v>0</v>
      </c>
    </row>
    <row r="11" spans="7:9" ht="22.15" customHeight="1" x14ac:dyDescent="0.3">
      <c r="G11" s="189"/>
      <c r="H11" s="192" t="s">
        <v>391</v>
      </c>
      <c r="I11" s="190">
        <f>0/$I$1</f>
        <v>0</v>
      </c>
    </row>
    <row r="12" spans="7:9" ht="22.15" customHeight="1" x14ac:dyDescent="0.3">
      <c r="G12" s="189"/>
      <c r="H12" s="192" t="s">
        <v>31</v>
      </c>
      <c r="I12" s="190">
        <f>0/$I$1</f>
        <v>0</v>
      </c>
    </row>
    <row r="13" spans="7:9" ht="22.15" customHeight="1" x14ac:dyDescent="0.3">
      <c r="G13" s="189"/>
      <c r="H13" s="202" t="s">
        <v>33</v>
      </c>
      <c r="I13" s="190">
        <f>0/$I$1</f>
        <v>0</v>
      </c>
    </row>
    <row r="14" spans="7:9" ht="22.15" customHeight="1" x14ac:dyDescent="0.3">
      <c r="G14" s="189"/>
      <c r="H14" s="192" t="s">
        <v>45</v>
      </c>
      <c r="I14" s="190">
        <f>0/$I$1</f>
        <v>0</v>
      </c>
    </row>
    <row r="15" spans="7:9" ht="22.15" customHeight="1" x14ac:dyDescent="0.3">
      <c r="H15" s="192" t="s">
        <v>130</v>
      </c>
      <c r="I15" s="204">
        <f>8/$I$1</f>
        <v>0.88888888888888884</v>
      </c>
    </row>
    <row r="16" spans="7:9" ht="22.15" customHeight="1" x14ac:dyDescent="0.3">
      <c r="H16" s="202" t="s">
        <v>392</v>
      </c>
      <c r="I16" s="190">
        <f>0/$I$1</f>
        <v>0</v>
      </c>
    </row>
    <row r="17" spans="8:9" ht="22.15" customHeight="1" x14ac:dyDescent="0.3">
      <c r="H17" s="202" t="s">
        <v>131</v>
      </c>
      <c r="I17" s="190">
        <f>0/$I$1</f>
        <v>0</v>
      </c>
    </row>
    <row r="18" spans="8:9" ht="22.15" customHeight="1" x14ac:dyDescent="0.3">
      <c r="H18" s="202" t="s">
        <v>393</v>
      </c>
      <c r="I18" s="204">
        <f>3/$I$1</f>
        <v>0.33333333333333331</v>
      </c>
    </row>
    <row r="19" spans="8:9" ht="22.15" customHeight="1" x14ac:dyDescent="0.3">
      <c r="H19" s="192" t="s">
        <v>396</v>
      </c>
      <c r="I19" s="204">
        <f>2/$I$1</f>
        <v>0.22222222222222221</v>
      </c>
    </row>
    <row r="20" spans="8:9" ht="22.15" customHeight="1" x14ac:dyDescent="0.3">
      <c r="H20" s="193" t="s">
        <v>394</v>
      </c>
      <c r="I20" s="204">
        <f>3/$I$1</f>
        <v>0.33333333333333331</v>
      </c>
    </row>
    <row r="21" spans="8:9" ht="21.85" customHeight="1" thickBot="1" x14ac:dyDescent="0.35">
      <c r="H21" s="194" t="s">
        <v>395</v>
      </c>
      <c r="I21" s="205">
        <f>6/$I$1</f>
        <v>0.66666666666666663</v>
      </c>
    </row>
    <row r="22" spans="8:9" ht="29.95" customHeight="1" x14ac:dyDescent="0.3"/>
    <row r="23" spans="8:9" ht="29.95" customHeight="1" x14ac:dyDescent="0.3"/>
    <row r="24" spans="8:9" ht="29.95" customHeight="1" thickBot="1" x14ac:dyDescent="0.35"/>
    <row r="25" spans="8:9" ht="51.65" customHeight="1" thickBot="1" x14ac:dyDescent="0.35">
      <c r="H25" s="207" t="s">
        <v>397</v>
      </c>
      <c r="I25" s="196" t="s">
        <v>84</v>
      </c>
    </row>
    <row r="26" spans="8:9" ht="22.15" customHeight="1" x14ac:dyDescent="0.3">
      <c r="H26" s="195" t="s">
        <v>6</v>
      </c>
      <c r="I26" s="203">
        <v>0.44444444444444442</v>
      </c>
    </row>
    <row r="27" spans="8:9" ht="22.15" customHeight="1" x14ac:dyDescent="0.3">
      <c r="H27" s="192" t="s">
        <v>9</v>
      </c>
      <c r="I27" s="204">
        <v>0.66666666666666663</v>
      </c>
    </row>
    <row r="28" spans="8:9" ht="22.15" customHeight="1" x14ac:dyDescent="0.3">
      <c r="H28" s="192" t="s">
        <v>14</v>
      </c>
      <c r="I28" s="204">
        <v>0.33333333333333331</v>
      </c>
    </row>
    <row r="29" spans="8:9" ht="22.15" customHeight="1" x14ac:dyDescent="0.3">
      <c r="H29" s="192" t="s">
        <v>16</v>
      </c>
      <c r="I29" s="190">
        <v>0</v>
      </c>
    </row>
    <row r="30" spans="8:9" ht="22.15" customHeight="1" x14ac:dyDescent="0.3">
      <c r="H30" s="192" t="s">
        <v>390</v>
      </c>
      <c r="I30" s="204">
        <v>0.22222222222222221</v>
      </c>
    </row>
    <row r="31" spans="8:9" ht="22.15" customHeight="1" x14ac:dyDescent="0.3">
      <c r="H31" s="192" t="s">
        <v>399</v>
      </c>
      <c r="I31" s="204">
        <v>0.22222222222222221</v>
      </c>
    </row>
    <row r="32" spans="8:9" ht="22.15" customHeight="1" x14ac:dyDescent="0.3">
      <c r="H32" s="192" t="s">
        <v>236</v>
      </c>
      <c r="I32" s="204">
        <v>0.66666666666666663</v>
      </c>
    </row>
    <row r="33" spans="8:9" ht="22.15" customHeight="1" x14ac:dyDescent="0.3">
      <c r="H33" s="202" t="s">
        <v>27</v>
      </c>
      <c r="I33" s="190">
        <v>0</v>
      </c>
    </row>
    <row r="34" spans="8:9" ht="22.15" customHeight="1" x14ac:dyDescent="0.3">
      <c r="H34" s="192" t="s">
        <v>391</v>
      </c>
      <c r="I34" s="190">
        <v>0</v>
      </c>
    </row>
    <row r="35" spans="8:9" ht="22.15" customHeight="1" x14ac:dyDescent="0.3">
      <c r="H35" s="192" t="s">
        <v>31</v>
      </c>
      <c r="I35" s="190">
        <v>0</v>
      </c>
    </row>
    <row r="36" spans="8:9" ht="22.15" customHeight="1" x14ac:dyDescent="0.3">
      <c r="H36" s="202" t="s">
        <v>33</v>
      </c>
      <c r="I36" s="190">
        <v>0</v>
      </c>
    </row>
    <row r="37" spans="8:9" ht="22.15" customHeight="1" x14ac:dyDescent="0.3">
      <c r="H37" s="192" t="s">
        <v>45</v>
      </c>
      <c r="I37" s="190">
        <v>0</v>
      </c>
    </row>
    <row r="38" spans="8:9" ht="22.15" customHeight="1" x14ac:dyDescent="0.3">
      <c r="H38" s="192" t="s">
        <v>130</v>
      </c>
      <c r="I38" s="204">
        <v>0.88888888888888884</v>
      </c>
    </row>
    <row r="39" spans="8:9" ht="22.15" customHeight="1" x14ac:dyDescent="0.3">
      <c r="H39" s="202" t="s">
        <v>392</v>
      </c>
      <c r="I39" s="190">
        <v>0</v>
      </c>
    </row>
    <row r="40" spans="8:9" ht="22.15" customHeight="1" x14ac:dyDescent="0.3">
      <c r="H40" s="202" t="s">
        <v>131</v>
      </c>
      <c r="I40" s="190">
        <v>0</v>
      </c>
    </row>
    <row r="41" spans="8:9" ht="22.15" customHeight="1" x14ac:dyDescent="0.3">
      <c r="H41" s="202" t="s">
        <v>393</v>
      </c>
      <c r="I41" s="204">
        <v>0.33333333333333331</v>
      </c>
    </row>
    <row r="42" spans="8:9" ht="22.15" customHeight="1" x14ac:dyDescent="0.3">
      <c r="H42" s="192" t="s">
        <v>396</v>
      </c>
      <c r="I42" s="204">
        <v>0.22222222222222221</v>
      </c>
    </row>
    <row r="43" spans="8:9" ht="22.15" customHeight="1" x14ac:dyDescent="0.3">
      <c r="H43" s="193" t="s">
        <v>394</v>
      </c>
      <c r="I43" s="204">
        <v>0.33333333333333331</v>
      </c>
    </row>
    <row r="44" spans="8:9" ht="22.15" customHeight="1" thickBot="1" x14ac:dyDescent="0.35">
      <c r="H44" s="194" t="s">
        <v>395</v>
      </c>
      <c r="I44" s="205">
        <v>0.66666666666666663</v>
      </c>
    </row>
    <row r="45" spans="8:9" ht="22.15" customHeight="1" x14ac:dyDescent="0.3"/>
    <row r="46" spans="8:9" ht="22.15" customHeight="1" x14ac:dyDescent="0.3"/>
  </sheetData>
  <pageMargins left="0.7" right="0.7" top="0.75" bottom="0.75" header="0.3" footer="0.3"/>
  <pageSetup paperSize="9" scale="4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62"/>
  <sheetViews>
    <sheetView zoomScaleNormal="100" workbookViewId="0">
      <pane ySplit="2" topLeftCell="A42" activePane="bottomLeft" state="frozen"/>
      <selection pane="bottomLeft" activeCell="B42" sqref="B42:B54"/>
    </sheetView>
  </sheetViews>
  <sheetFormatPr defaultRowHeight="14.65" x14ac:dyDescent="0.3"/>
  <cols>
    <col min="1" max="1" width="0.88671875" customWidth="1"/>
    <col min="2" max="2" width="15.88671875" customWidth="1"/>
    <col min="3" max="3" width="13" customWidth="1"/>
    <col min="4" max="4" width="9.88671875" customWidth="1"/>
    <col min="5" max="5" width="15" style="48" customWidth="1"/>
    <col min="6" max="6" width="11.44140625" customWidth="1"/>
    <col min="7" max="7" width="13.6640625" style="48" customWidth="1"/>
    <col min="8" max="8" width="9.6640625" customWidth="1"/>
    <col min="9" max="9" width="13.6640625" style="48" customWidth="1"/>
    <col min="10" max="10" width="9.6640625" customWidth="1"/>
    <col min="11" max="11" width="14.33203125" style="48" customWidth="1"/>
    <col min="12" max="12" width="9.6640625" customWidth="1"/>
    <col min="13" max="13" width="13.6640625" style="48" customWidth="1"/>
    <col min="14" max="14" width="9.6640625" customWidth="1"/>
    <col min="15" max="15" width="13.6640625" style="48" customWidth="1"/>
    <col min="16" max="16" width="9.6640625" customWidth="1"/>
  </cols>
  <sheetData>
    <row r="1" spans="2:16" ht="27.4" customHeight="1" thickBot="1" x14ac:dyDescent="0.35">
      <c r="B1" s="251" t="s">
        <v>78</v>
      </c>
      <c r="C1" s="251"/>
      <c r="D1" s="251"/>
      <c r="E1" s="251"/>
      <c r="F1" s="251"/>
      <c r="G1" s="251"/>
      <c r="H1" s="251"/>
      <c r="I1" s="251"/>
      <c r="J1" s="251"/>
      <c r="K1" s="251"/>
      <c r="L1" s="251"/>
      <c r="M1" s="251"/>
      <c r="N1" s="41"/>
    </row>
    <row r="2" spans="2:16" s="36" customFormat="1" ht="51.65" customHeight="1" thickBot="1" x14ac:dyDescent="0.35">
      <c r="B2" s="40" t="s">
        <v>0</v>
      </c>
      <c r="C2" s="257" t="s">
        <v>93</v>
      </c>
      <c r="D2" s="258"/>
      <c r="E2" s="259" t="s">
        <v>82</v>
      </c>
      <c r="F2" s="256"/>
      <c r="G2" s="259" t="s">
        <v>79</v>
      </c>
      <c r="H2" s="256"/>
      <c r="I2" s="259" t="s">
        <v>80</v>
      </c>
      <c r="J2" s="256"/>
      <c r="K2" s="255" t="s">
        <v>81</v>
      </c>
      <c r="L2" s="256"/>
      <c r="M2" s="255" t="s">
        <v>83</v>
      </c>
      <c r="N2" s="256"/>
      <c r="O2" s="255" t="s">
        <v>84</v>
      </c>
      <c r="P2" s="256"/>
    </row>
    <row r="3" spans="2:16" ht="80.3" customHeight="1" x14ac:dyDescent="0.3">
      <c r="B3" s="252" t="s">
        <v>6</v>
      </c>
      <c r="C3" s="215" t="s">
        <v>85</v>
      </c>
      <c r="D3" s="216"/>
      <c r="E3" s="217" t="s">
        <v>94</v>
      </c>
      <c r="F3" s="218"/>
      <c r="G3" s="217" t="s">
        <v>109</v>
      </c>
      <c r="H3" s="218"/>
      <c r="I3" s="217" t="s">
        <v>111</v>
      </c>
      <c r="J3" s="218"/>
      <c r="K3" s="217" t="s">
        <v>129</v>
      </c>
      <c r="L3" s="218"/>
      <c r="M3" s="217" t="s">
        <v>112</v>
      </c>
      <c r="N3" s="218"/>
      <c r="O3" s="217" t="s">
        <v>113</v>
      </c>
      <c r="P3" s="218"/>
    </row>
    <row r="4" spans="2:16" ht="18" customHeight="1" x14ac:dyDescent="0.3">
      <c r="B4" s="253"/>
      <c r="C4" s="235" t="s">
        <v>86</v>
      </c>
      <c r="D4" s="82" t="s">
        <v>90</v>
      </c>
      <c r="E4" s="209" t="s">
        <v>95</v>
      </c>
      <c r="F4" s="80" t="s">
        <v>128</v>
      </c>
      <c r="G4" s="222" t="s">
        <v>114</v>
      </c>
      <c r="H4" s="80" t="s">
        <v>128</v>
      </c>
      <c r="I4" s="225" t="s">
        <v>368</v>
      </c>
      <c r="J4" s="80" t="s">
        <v>128</v>
      </c>
      <c r="K4" s="209" t="s">
        <v>120</v>
      </c>
      <c r="L4" s="80" t="s">
        <v>128</v>
      </c>
      <c r="M4" s="209" t="s">
        <v>367</v>
      </c>
      <c r="N4" s="80" t="s">
        <v>128</v>
      </c>
      <c r="O4" s="209" t="s">
        <v>124</v>
      </c>
      <c r="P4" s="42"/>
    </row>
    <row r="5" spans="2:16" ht="18" customHeight="1" x14ac:dyDescent="0.3">
      <c r="B5" s="253"/>
      <c r="C5" s="236"/>
      <c r="D5" s="73" t="s">
        <v>91</v>
      </c>
      <c r="E5" s="210"/>
      <c r="F5" s="80" t="s">
        <v>128</v>
      </c>
      <c r="G5" s="223"/>
      <c r="H5" s="74" t="s">
        <v>127</v>
      </c>
      <c r="I5" s="226"/>
      <c r="J5" s="74" t="s">
        <v>127</v>
      </c>
      <c r="K5" s="210"/>
      <c r="L5" s="74" t="s">
        <v>127</v>
      </c>
      <c r="M5" s="210"/>
      <c r="N5" s="74" t="s">
        <v>127</v>
      </c>
      <c r="O5" s="210"/>
      <c r="P5" s="74" t="s">
        <v>127</v>
      </c>
    </row>
    <row r="6" spans="2:16" ht="18" customHeight="1" x14ac:dyDescent="0.3">
      <c r="B6" s="253"/>
      <c r="C6" s="237"/>
      <c r="D6" s="73" t="s">
        <v>92</v>
      </c>
      <c r="E6" s="211"/>
      <c r="F6" s="80" t="s">
        <v>128</v>
      </c>
      <c r="G6" s="224"/>
      <c r="H6" s="74" t="s">
        <v>127</v>
      </c>
      <c r="I6" s="227"/>
      <c r="J6" s="74" t="s">
        <v>127</v>
      </c>
      <c r="K6" s="211"/>
      <c r="L6" s="74" t="s">
        <v>127</v>
      </c>
      <c r="M6" s="211"/>
      <c r="N6" s="80" t="s">
        <v>128</v>
      </c>
      <c r="O6" s="211"/>
      <c r="P6" s="80" t="s">
        <v>128</v>
      </c>
    </row>
    <row r="7" spans="2:16" ht="18" customHeight="1" x14ac:dyDescent="0.3">
      <c r="B7" s="253"/>
      <c r="C7" s="235" t="s">
        <v>87</v>
      </c>
      <c r="D7" s="82" t="s">
        <v>90</v>
      </c>
      <c r="E7" s="219" t="s">
        <v>96</v>
      </c>
      <c r="F7" s="80" t="s">
        <v>128</v>
      </c>
      <c r="G7" s="209" t="s">
        <v>115</v>
      </c>
      <c r="H7" s="80" t="s">
        <v>128</v>
      </c>
      <c r="I7" s="222" t="s">
        <v>117</v>
      </c>
      <c r="J7" s="80" t="s">
        <v>128</v>
      </c>
      <c r="K7" s="219" t="s">
        <v>121</v>
      </c>
      <c r="L7" s="80" t="s">
        <v>128</v>
      </c>
      <c r="M7" s="219" t="s">
        <v>123</v>
      </c>
      <c r="N7" s="42"/>
      <c r="O7" s="219" t="s">
        <v>126</v>
      </c>
      <c r="P7" s="42"/>
    </row>
    <row r="8" spans="2:16" ht="18" customHeight="1" x14ac:dyDescent="0.3">
      <c r="B8" s="253"/>
      <c r="C8" s="236"/>
      <c r="D8" s="73" t="s">
        <v>91</v>
      </c>
      <c r="E8" s="220"/>
      <c r="F8" s="74" t="s">
        <v>127</v>
      </c>
      <c r="G8" s="210"/>
      <c r="H8" s="74" t="s">
        <v>127</v>
      </c>
      <c r="I8" s="223"/>
      <c r="J8" s="74" t="s">
        <v>127</v>
      </c>
      <c r="K8" s="220"/>
      <c r="L8" s="80" t="s">
        <v>128</v>
      </c>
      <c r="M8" s="220"/>
      <c r="N8" s="74" t="s">
        <v>127</v>
      </c>
      <c r="O8" s="220"/>
      <c r="P8" s="80" t="s">
        <v>128</v>
      </c>
    </row>
    <row r="9" spans="2:16" ht="18" customHeight="1" x14ac:dyDescent="0.3">
      <c r="B9" s="253"/>
      <c r="C9" s="237"/>
      <c r="D9" s="73" t="s">
        <v>92</v>
      </c>
      <c r="E9" s="221"/>
      <c r="F9" s="80" t="s">
        <v>128</v>
      </c>
      <c r="G9" s="211"/>
      <c r="H9" s="74" t="s">
        <v>127</v>
      </c>
      <c r="I9" s="224"/>
      <c r="J9" s="74" t="s">
        <v>127</v>
      </c>
      <c r="K9" s="221"/>
      <c r="L9" s="80" t="s">
        <v>128</v>
      </c>
      <c r="M9" s="221"/>
      <c r="N9" s="80" t="s">
        <v>128</v>
      </c>
      <c r="O9" s="221"/>
      <c r="P9" s="80" t="s">
        <v>128</v>
      </c>
    </row>
    <row r="10" spans="2:16" ht="18" customHeight="1" x14ac:dyDescent="0.3">
      <c r="B10" s="253"/>
      <c r="C10" s="235" t="s">
        <v>88</v>
      </c>
      <c r="D10" s="82" t="s">
        <v>90</v>
      </c>
      <c r="E10" s="222" t="s">
        <v>97</v>
      </c>
      <c r="F10" s="42"/>
      <c r="G10" s="219" t="s">
        <v>110</v>
      </c>
      <c r="H10" s="80" t="s">
        <v>128</v>
      </c>
      <c r="I10" s="222" t="s">
        <v>118</v>
      </c>
      <c r="J10" s="80" t="s">
        <v>128</v>
      </c>
      <c r="K10" s="228" t="s">
        <v>122</v>
      </c>
      <c r="L10" s="80" t="s">
        <v>128</v>
      </c>
      <c r="M10" s="232"/>
      <c r="N10" s="43"/>
      <c r="O10" s="228" t="s">
        <v>125</v>
      </c>
      <c r="P10" s="42"/>
    </row>
    <row r="11" spans="2:16" ht="18" customHeight="1" x14ac:dyDescent="0.3">
      <c r="B11" s="253"/>
      <c r="C11" s="236"/>
      <c r="D11" s="73" t="s">
        <v>91</v>
      </c>
      <c r="E11" s="223"/>
      <c r="F11" s="80" t="s">
        <v>128</v>
      </c>
      <c r="G11" s="220"/>
      <c r="H11" s="74" t="s">
        <v>127</v>
      </c>
      <c r="I11" s="223"/>
      <c r="J11" s="80" t="s">
        <v>128</v>
      </c>
      <c r="K11" s="229"/>
      <c r="L11" s="80" t="s">
        <v>128</v>
      </c>
      <c r="M11" s="233"/>
      <c r="N11" s="43"/>
      <c r="O11" s="229"/>
      <c r="P11" s="42"/>
    </row>
    <row r="12" spans="2:16" ht="18" customHeight="1" x14ac:dyDescent="0.3">
      <c r="B12" s="253"/>
      <c r="C12" s="237"/>
      <c r="D12" s="73" t="s">
        <v>92</v>
      </c>
      <c r="E12" s="224"/>
      <c r="F12" s="80" t="s">
        <v>128</v>
      </c>
      <c r="G12" s="221"/>
      <c r="H12" s="74" t="s">
        <v>127</v>
      </c>
      <c r="I12" s="224"/>
      <c r="J12" s="80" t="s">
        <v>128</v>
      </c>
      <c r="K12" s="238"/>
      <c r="L12" s="80" t="s">
        <v>128</v>
      </c>
      <c r="M12" s="239"/>
      <c r="N12" s="43"/>
      <c r="O12" s="238"/>
      <c r="P12" s="42"/>
    </row>
    <row r="13" spans="2:16" ht="22.95" customHeight="1" x14ac:dyDescent="0.3">
      <c r="B13" s="253"/>
      <c r="C13" s="235" t="s">
        <v>89</v>
      </c>
      <c r="D13" s="82" t="s">
        <v>90</v>
      </c>
      <c r="E13" s="228" t="s">
        <v>98</v>
      </c>
      <c r="F13" s="42"/>
      <c r="G13" s="222" t="s">
        <v>116</v>
      </c>
      <c r="H13" s="80" t="s">
        <v>128</v>
      </c>
      <c r="I13" s="222" t="s">
        <v>119</v>
      </c>
      <c r="J13" s="80" t="s">
        <v>128</v>
      </c>
      <c r="K13" s="232"/>
      <c r="L13" s="43"/>
      <c r="M13" s="232"/>
      <c r="N13" s="43"/>
      <c r="O13" s="232"/>
      <c r="P13" s="43"/>
    </row>
    <row r="14" spans="2:16" ht="22.95" customHeight="1" x14ac:dyDescent="0.3">
      <c r="B14" s="253"/>
      <c r="C14" s="236"/>
      <c r="D14" s="82" t="s">
        <v>91</v>
      </c>
      <c r="E14" s="229"/>
      <c r="F14" s="71"/>
      <c r="G14" s="223"/>
      <c r="H14" s="80" t="s">
        <v>128</v>
      </c>
      <c r="I14" s="223"/>
      <c r="J14" s="74" t="s">
        <v>127</v>
      </c>
      <c r="K14" s="233"/>
      <c r="L14" s="43"/>
      <c r="M14" s="233"/>
      <c r="N14" s="43"/>
      <c r="O14" s="233"/>
      <c r="P14" s="43"/>
    </row>
    <row r="15" spans="2:16" ht="22.95" customHeight="1" thickBot="1" x14ac:dyDescent="0.35">
      <c r="B15" s="254"/>
      <c r="C15" s="240"/>
      <c r="D15" s="83" t="s">
        <v>92</v>
      </c>
      <c r="E15" s="230"/>
      <c r="F15" s="71"/>
      <c r="G15" s="231"/>
      <c r="H15" s="80" t="s">
        <v>128</v>
      </c>
      <c r="I15" s="231"/>
      <c r="J15" s="74" t="s">
        <v>127</v>
      </c>
      <c r="K15" s="234"/>
      <c r="L15" s="45"/>
      <c r="M15" s="234"/>
      <c r="N15" s="45"/>
      <c r="O15" s="234"/>
      <c r="P15" s="45"/>
    </row>
    <row r="16" spans="2:16" ht="80.3" customHeight="1" x14ac:dyDescent="0.3">
      <c r="B16" s="212" t="s">
        <v>9</v>
      </c>
      <c r="C16" s="215" t="s">
        <v>85</v>
      </c>
      <c r="D16" s="216"/>
      <c r="E16" s="217" t="s">
        <v>94</v>
      </c>
      <c r="F16" s="218"/>
      <c r="G16" s="217" t="s">
        <v>109</v>
      </c>
      <c r="H16" s="218"/>
      <c r="I16" s="217" t="s">
        <v>111</v>
      </c>
      <c r="J16" s="218"/>
      <c r="K16" s="217" t="s">
        <v>129</v>
      </c>
      <c r="L16" s="218"/>
      <c r="M16" s="217" t="s">
        <v>112</v>
      </c>
      <c r="N16" s="218"/>
      <c r="O16" s="217" t="s">
        <v>113</v>
      </c>
      <c r="P16" s="218"/>
    </row>
    <row r="17" spans="2:16" ht="18" customHeight="1" x14ac:dyDescent="0.3">
      <c r="B17" s="213"/>
      <c r="C17" s="235" t="s">
        <v>86</v>
      </c>
      <c r="D17" s="46" t="s">
        <v>90</v>
      </c>
      <c r="E17" s="209" t="s">
        <v>95</v>
      </c>
      <c r="F17" s="42"/>
      <c r="G17" s="222" t="s">
        <v>114</v>
      </c>
      <c r="H17" s="42"/>
      <c r="I17" s="225" t="s">
        <v>368</v>
      </c>
      <c r="J17" s="42"/>
      <c r="K17" s="209" t="s">
        <v>120</v>
      </c>
      <c r="L17" s="42"/>
      <c r="M17" s="209" t="s">
        <v>367</v>
      </c>
      <c r="N17" s="42"/>
      <c r="O17" s="209" t="s">
        <v>124</v>
      </c>
      <c r="P17" s="42"/>
    </row>
    <row r="18" spans="2:16" ht="18" customHeight="1" x14ac:dyDescent="0.3">
      <c r="B18" s="213"/>
      <c r="C18" s="236"/>
      <c r="D18" s="73" t="s">
        <v>91</v>
      </c>
      <c r="E18" s="210"/>
      <c r="F18" s="74" t="s">
        <v>127</v>
      </c>
      <c r="G18" s="223"/>
      <c r="H18" s="74" t="s">
        <v>127</v>
      </c>
      <c r="I18" s="226"/>
      <c r="J18" s="74" t="s">
        <v>127</v>
      </c>
      <c r="K18" s="210"/>
      <c r="L18" s="74" t="s">
        <v>127</v>
      </c>
      <c r="M18" s="210"/>
      <c r="N18" s="74" t="s">
        <v>127</v>
      </c>
      <c r="O18" s="210"/>
      <c r="P18" s="74" t="s">
        <v>127</v>
      </c>
    </row>
    <row r="19" spans="2:16" ht="18" customHeight="1" x14ac:dyDescent="0.3">
      <c r="B19" s="213"/>
      <c r="C19" s="237"/>
      <c r="D19" s="73" t="s">
        <v>92</v>
      </c>
      <c r="E19" s="211"/>
      <c r="F19" s="74" t="s">
        <v>127</v>
      </c>
      <c r="G19" s="224"/>
      <c r="H19" s="74" t="s">
        <v>127</v>
      </c>
      <c r="I19" s="227"/>
      <c r="J19" s="74" t="s">
        <v>127</v>
      </c>
      <c r="K19" s="211"/>
      <c r="L19" s="74" t="s">
        <v>127</v>
      </c>
      <c r="M19" s="211"/>
      <c r="N19" s="74" t="s">
        <v>127</v>
      </c>
      <c r="O19" s="211"/>
      <c r="P19" s="74" t="s">
        <v>127</v>
      </c>
    </row>
    <row r="20" spans="2:16" ht="18" customHeight="1" x14ac:dyDescent="0.3">
      <c r="B20" s="213"/>
      <c r="C20" s="235" t="s">
        <v>87</v>
      </c>
      <c r="D20" s="46" t="s">
        <v>90</v>
      </c>
      <c r="E20" s="219" t="s">
        <v>96</v>
      </c>
      <c r="F20" s="42"/>
      <c r="G20" s="209" t="s">
        <v>115</v>
      </c>
      <c r="H20" s="42"/>
      <c r="I20" s="222" t="s">
        <v>117</v>
      </c>
      <c r="J20" s="42"/>
      <c r="K20" s="219" t="s">
        <v>121</v>
      </c>
      <c r="L20" s="42"/>
      <c r="M20" s="219" t="s">
        <v>123</v>
      </c>
      <c r="N20" s="42"/>
      <c r="O20" s="219" t="s">
        <v>126</v>
      </c>
      <c r="P20" s="42"/>
    </row>
    <row r="21" spans="2:16" ht="18" customHeight="1" x14ac:dyDescent="0.3">
      <c r="B21" s="213"/>
      <c r="C21" s="236"/>
      <c r="D21" s="73" t="s">
        <v>91</v>
      </c>
      <c r="E21" s="220"/>
      <c r="F21" s="42"/>
      <c r="G21" s="210"/>
      <c r="H21" s="42"/>
      <c r="I21" s="223"/>
      <c r="J21" s="74" t="s">
        <v>127</v>
      </c>
      <c r="K21" s="220"/>
      <c r="L21" s="74" t="s">
        <v>127</v>
      </c>
      <c r="M21" s="220"/>
      <c r="N21" s="74" t="s">
        <v>127</v>
      </c>
      <c r="O21" s="220"/>
      <c r="P21" s="74" t="s">
        <v>127</v>
      </c>
    </row>
    <row r="22" spans="2:16" ht="18" customHeight="1" x14ac:dyDescent="0.3">
      <c r="B22" s="213"/>
      <c r="C22" s="237"/>
      <c r="D22" s="73" t="s">
        <v>92</v>
      </c>
      <c r="E22" s="221"/>
      <c r="F22" s="42"/>
      <c r="G22" s="211"/>
      <c r="H22" s="42"/>
      <c r="I22" s="224"/>
      <c r="J22" s="74" t="s">
        <v>127</v>
      </c>
      <c r="K22" s="221"/>
      <c r="L22" s="74" t="s">
        <v>127</v>
      </c>
      <c r="M22" s="221"/>
      <c r="N22" s="74" t="s">
        <v>127</v>
      </c>
      <c r="O22" s="221"/>
      <c r="P22" s="74" t="s">
        <v>127</v>
      </c>
    </row>
    <row r="23" spans="2:16" ht="18" customHeight="1" x14ac:dyDescent="0.3">
      <c r="B23" s="213"/>
      <c r="C23" s="235" t="s">
        <v>88</v>
      </c>
      <c r="D23" s="46" t="s">
        <v>90</v>
      </c>
      <c r="E23" s="222" t="s">
        <v>97</v>
      </c>
      <c r="F23" s="42"/>
      <c r="G23" s="219" t="s">
        <v>110</v>
      </c>
      <c r="H23" s="42"/>
      <c r="I23" s="222" t="s">
        <v>118</v>
      </c>
      <c r="J23" s="42"/>
      <c r="K23" s="228" t="s">
        <v>122</v>
      </c>
      <c r="L23" s="42"/>
      <c r="M23" s="232"/>
      <c r="N23" s="43"/>
      <c r="O23" s="228" t="s">
        <v>125</v>
      </c>
      <c r="P23" s="42"/>
    </row>
    <row r="24" spans="2:16" ht="18" customHeight="1" x14ac:dyDescent="0.3">
      <c r="B24" s="213"/>
      <c r="C24" s="236"/>
      <c r="D24" s="73" t="s">
        <v>91</v>
      </c>
      <c r="E24" s="223"/>
      <c r="F24" s="42"/>
      <c r="G24" s="220"/>
      <c r="H24" s="42"/>
      <c r="I24" s="223"/>
      <c r="J24" s="42"/>
      <c r="K24" s="229"/>
      <c r="L24" s="74" t="s">
        <v>127</v>
      </c>
      <c r="M24" s="233"/>
      <c r="N24" s="43"/>
      <c r="O24" s="229"/>
      <c r="P24" s="74" t="s">
        <v>127</v>
      </c>
    </row>
    <row r="25" spans="2:16" ht="18" customHeight="1" x14ac:dyDescent="0.3">
      <c r="B25" s="213"/>
      <c r="C25" s="237"/>
      <c r="D25" s="73" t="s">
        <v>92</v>
      </c>
      <c r="E25" s="224"/>
      <c r="F25" s="42"/>
      <c r="G25" s="221"/>
      <c r="H25" s="42"/>
      <c r="I25" s="224"/>
      <c r="J25" s="42"/>
      <c r="K25" s="238"/>
      <c r="L25" s="74" t="s">
        <v>127</v>
      </c>
      <c r="M25" s="239"/>
      <c r="N25" s="43"/>
      <c r="O25" s="238"/>
      <c r="P25" s="74" t="s">
        <v>127</v>
      </c>
    </row>
    <row r="26" spans="2:16" ht="22.95" customHeight="1" x14ac:dyDescent="0.3">
      <c r="B26" s="213"/>
      <c r="C26" s="235" t="s">
        <v>89</v>
      </c>
      <c r="D26" s="46" t="s">
        <v>90</v>
      </c>
      <c r="E26" s="228" t="s">
        <v>98</v>
      </c>
      <c r="F26" s="42"/>
      <c r="G26" s="222" t="s">
        <v>116</v>
      </c>
      <c r="H26" s="42"/>
      <c r="I26" s="222" t="s">
        <v>119</v>
      </c>
      <c r="J26" s="42"/>
      <c r="K26" s="232"/>
      <c r="L26" s="43"/>
      <c r="M26" s="232"/>
      <c r="N26" s="43"/>
      <c r="O26" s="232"/>
      <c r="P26" s="43"/>
    </row>
    <row r="27" spans="2:16" ht="22.95" customHeight="1" x14ac:dyDescent="0.3">
      <c r="B27" s="213"/>
      <c r="C27" s="236"/>
      <c r="D27" s="73" t="s">
        <v>91</v>
      </c>
      <c r="E27" s="229"/>
      <c r="F27" s="42"/>
      <c r="G27" s="223"/>
      <c r="H27" s="42"/>
      <c r="I27" s="223"/>
      <c r="J27" s="74" t="s">
        <v>127</v>
      </c>
      <c r="K27" s="233"/>
      <c r="L27" s="43"/>
      <c r="M27" s="233"/>
      <c r="N27" s="43"/>
      <c r="O27" s="233"/>
      <c r="P27" s="43"/>
    </row>
    <row r="28" spans="2:16" ht="22.95" customHeight="1" thickBot="1" x14ac:dyDescent="0.35">
      <c r="B28" s="214"/>
      <c r="C28" s="240"/>
      <c r="D28" s="75" t="s">
        <v>92</v>
      </c>
      <c r="E28" s="230"/>
      <c r="F28" s="44"/>
      <c r="G28" s="231"/>
      <c r="H28" s="44"/>
      <c r="I28" s="231"/>
      <c r="J28" s="74" t="s">
        <v>127</v>
      </c>
      <c r="K28" s="234"/>
      <c r="L28" s="45"/>
      <c r="M28" s="234"/>
      <c r="N28" s="45"/>
      <c r="O28" s="234"/>
      <c r="P28" s="45"/>
    </row>
    <row r="29" spans="2:16" ht="81.099999999999994" customHeight="1" x14ac:dyDescent="0.3">
      <c r="B29" s="212" t="s">
        <v>14</v>
      </c>
      <c r="C29" s="215" t="s">
        <v>85</v>
      </c>
      <c r="D29" s="216"/>
      <c r="E29" s="217" t="s">
        <v>94</v>
      </c>
      <c r="F29" s="218"/>
      <c r="G29" s="217" t="s">
        <v>109</v>
      </c>
      <c r="H29" s="218"/>
      <c r="I29" s="217" t="s">
        <v>111</v>
      </c>
      <c r="J29" s="218"/>
      <c r="K29" s="217" t="s">
        <v>129</v>
      </c>
      <c r="L29" s="218"/>
      <c r="M29" s="217" t="s">
        <v>112</v>
      </c>
      <c r="N29" s="218"/>
      <c r="O29" s="217" t="s">
        <v>113</v>
      </c>
      <c r="P29" s="218"/>
    </row>
    <row r="30" spans="2:16" ht="18" customHeight="1" x14ac:dyDescent="0.3">
      <c r="B30" s="213"/>
      <c r="C30" s="235" t="s">
        <v>86</v>
      </c>
      <c r="D30" s="46" t="s">
        <v>90</v>
      </c>
      <c r="E30" s="209" t="s">
        <v>95</v>
      </c>
      <c r="F30" s="42"/>
      <c r="G30" s="222" t="s">
        <v>114</v>
      </c>
      <c r="H30" s="42"/>
      <c r="I30" s="225" t="s">
        <v>368</v>
      </c>
      <c r="J30" s="42"/>
      <c r="K30" s="209" t="s">
        <v>120</v>
      </c>
      <c r="L30" s="42"/>
      <c r="M30" s="209" t="s">
        <v>367</v>
      </c>
      <c r="N30" s="42"/>
      <c r="O30" s="209" t="s">
        <v>124</v>
      </c>
      <c r="P30" s="42"/>
    </row>
    <row r="31" spans="2:16" ht="18" customHeight="1" x14ac:dyDescent="0.3">
      <c r="B31" s="213"/>
      <c r="C31" s="236"/>
      <c r="D31" s="73" t="s">
        <v>91</v>
      </c>
      <c r="E31" s="210"/>
      <c r="F31" s="42"/>
      <c r="G31" s="223"/>
      <c r="H31" s="80" t="s">
        <v>128</v>
      </c>
      <c r="I31" s="226"/>
      <c r="J31" s="80" t="s">
        <v>128</v>
      </c>
      <c r="K31" s="210"/>
      <c r="L31" s="74" t="s">
        <v>127</v>
      </c>
      <c r="M31" s="210"/>
      <c r="N31" s="74" t="s">
        <v>127</v>
      </c>
      <c r="O31" s="210"/>
      <c r="P31" s="74" t="s">
        <v>127</v>
      </c>
    </row>
    <row r="32" spans="2:16" ht="18" customHeight="1" x14ac:dyDescent="0.3">
      <c r="B32" s="213"/>
      <c r="C32" s="237"/>
      <c r="D32" s="46" t="s">
        <v>92</v>
      </c>
      <c r="E32" s="211"/>
      <c r="F32" s="49"/>
      <c r="G32" s="224"/>
      <c r="H32" s="42"/>
      <c r="I32" s="227"/>
      <c r="J32" s="42"/>
      <c r="K32" s="211"/>
      <c r="L32" s="42"/>
      <c r="M32" s="211"/>
      <c r="N32" s="42"/>
      <c r="O32" s="211"/>
      <c r="P32" s="42"/>
    </row>
    <row r="33" spans="2:16" ht="18" customHeight="1" x14ac:dyDescent="0.3">
      <c r="B33" s="213"/>
      <c r="C33" s="235" t="s">
        <v>87</v>
      </c>
      <c r="D33" s="46" t="s">
        <v>90</v>
      </c>
      <c r="E33" s="219" t="s">
        <v>96</v>
      </c>
      <c r="F33" s="42"/>
      <c r="G33" s="209" t="s">
        <v>115</v>
      </c>
      <c r="H33" s="42"/>
      <c r="I33" s="222" t="s">
        <v>117</v>
      </c>
      <c r="J33" s="42"/>
      <c r="K33" s="219" t="s">
        <v>121</v>
      </c>
      <c r="L33" s="42"/>
      <c r="M33" s="219" t="s">
        <v>123</v>
      </c>
      <c r="N33" s="42"/>
      <c r="O33" s="219" t="s">
        <v>126</v>
      </c>
      <c r="P33" s="42"/>
    </row>
    <row r="34" spans="2:16" ht="18" customHeight="1" x14ac:dyDescent="0.3">
      <c r="B34" s="213"/>
      <c r="C34" s="236"/>
      <c r="D34" s="73" t="s">
        <v>91</v>
      </c>
      <c r="E34" s="220"/>
      <c r="F34" s="74" t="s">
        <v>127</v>
      </c>
      <c r="G34" s="210"/>
      <c r="H34" s="80" t="s">
        <v>128</v>
      </c>
      <c r="I34" s="223"/>
      <c r="J34" s="80" t="s">
        <v>128</v>
      </c>
      <c r="K34" s="220"/>
      <c r="L34" s="80" t="s">
        <v>128</v>
      </c>
      <c r="M34" s="220"/>
      <c r="N34" s="42"/>
      <c r="O34" s="220"/>
      <c r="P34" s="74" t="s">
        <v>127</v>
      </c>
    </row>
    <row r="35" spans="2:16" ht="18" customHeight="1" x14ac:dyDescent="0.3">
      <c r="B35" s="213"/>
      <c r="C35" s="237"/>
      <c r="D35" s="46" t="s">
        <v>92</v>
      </c>
      <c r="E35" s="221"/>
      <c r="F35" s="42"/>
      <c r="G35" s="211"/>
      <c r="H35" s="42"/>
      <c r="I35" s="224"/>
      <c r="J35" s="42"/>
      <c r="K35" s="221"/>
      <c r="L35" s="42"/>
      <c r="M35" s="221"/>
      <c r="N35" s="42"/>
      <c r="O35" s="221"/>
      <c r="P35" s="42"/>
    </row>
    <row r="36" spans="2:16" ht="18" customHeight="1" x14ac:dyDescent="0.3">
      <c r="B36" s="213"/>
      <c r="C36" s="235" t="s">
        <v>88</v>
      </c>
      <c r="D36" s="46" t="s">
        <v>90</v>
      </c>
      <c r="E36" s="222" t="s">
        <v>97</v>
      </c>
      <c r="F36" s="42"/>
      <c r="G36" s="219" t="s">
        <v>110</v>
      </c>
      <c r="H36" s="42"/>
      <c r="I36" s="222" t="s">
        <v>118</v>
      </c>
      <c r="J36" s="42"/>
      <c r="K36" s="228" t="s">
        <v>122</v>
      </c>
      <c r="L36" s="42"/>
      <c r="M36" s="232"/>
      <c r="N36" s="43"/>
      <c r="O36" s="228" t="s">
        <v>125</v>
      </c>
      <c r="P36" s="42"/>
    </row>
    <row r="37" spans="2:16" ht="18" customHeight="1" x14ac:dyDescent="0.3">
      <c r="B37" s="213"/>
      <c r="C37" s="236"/>
      <c r="D37" s="73" t="s">
        <v>91</v>
      </c>
      <c r="E37" s="223"/>
      <c r="F37" s="74" t="s">
        <v>127</v>
      </c>
      <c r="G37" s="220"/>
      <c r="H37" s="74" t="s">
        <v>127</v>
      </c>
      <c r="I37" s="223"/>
      <c r="J37" s="80" t="s">
        <v>128</v>
      </c>
      <c r="K37" s="229"/>
      <c r="L37" s="80" t="s">
        <v>128</v>
      </c>
      <c r="M37" s="233"/>
      <c r="N37" s="43"/>
      <c r="O37" s="229"/>
      <c r="P37" s="74" t="s">
        <v>127</v>
      </c>
    </row>
    <row r="38" spans="2:16" ht="18" customHeight="1" x14ac:dyDescent="0.3">
      <c r="B38" s="213"/>
      <c r="C38" s="237"/>
      <c r="D38" s="46" t="s">
        <v>92</v>
      </c>
      <c r="E38" s="224"/>
      <c r="F38" s="42"/>
      <c r="G38" s="221"/>
      <c r="H38" s="42"/>
      <c r="I38" s="224"/>
      <c r="J38" s="42"/>
      <c r="K38" s="238"/>
      <c r="L38" s="42"/>
      <c r="M38" s="239"/>
      <c r="N38" s="43"/>
      <c r="O38" s="238"/>
      <c r="P38" s="42"/>
    </row>
    <row r="39" spans="2:16" ht="22.95" customHeight="1" x14ac:dyDescent="0.3">
      <c r="B39" s="213"/>
      <c r="C39" s="235" t="s">
        <v>89</v>
      </c>
      <c r="D39" s="46" t="s">
        <v>90</v>
      </c>
      <c r="E39" s="228" t="s">
        <v>98</v>
      </c>
      <c r="F39" s="42"/>
      <c r="G39" s="222" t="s">
        <v>116</v>
      </c>
      <c r="H39" s="42"/>
      <c r="I39" s="222" t="s">
        <v>119</v>
      </c>
      <c r="J39" s="42"/>
      <c r="K39" s="232"/>
      <c r="L39" s="43"/>
      <c r="M39" s="232"/>
      <c r="N39" s="43"/>
      <c r="O39" s="232"/>
      <c r="P39" s="43"/>
    </row>
    <row r="40" spans="2:16" ht="22.95" customHeight="1" x14ac:dyDescent="0.3">
      <c r="B40" s="213"/>
      <c r="C40" s="236"/>
      <c r="D40" s="73" t="s">
        <v>91</v>
      </c>
      <c r="E40" s="229"/>
      <c r="F40" s="42"/>
      <c r="G40" s="223"/>
      <c r="H40" s="42"/>
      <c r="I40" s="223"/>
      <c r="J40" s="80" t="s">
        <v>128</v>
      </c>
      <c r="K40" s="233"/>
      <c r="L40" s="43"/>
      <c r="M40" s="233"/>
      <c r="N40" s="43"/>
      <c r="O40" s="233"/>
      <c r="P40" s="43"/>
    </row>
    <row r="41" spans="2:16" ht="22.95" customHeight="1" thickBot="1" x14ac:dyDescent="0.35">
      <c r="B41" s="214"/>
      <c r="C41" s="240"/>
      <c r="D41" s="47" t="s">
        <v>92</v>
      </c>
      <c r="E41" s="230"/>
      <c r="F41" s="44"/>
      <c r="G41" s="231"/>
      <c r="H41" s="44"/>
      <c r="I41" s="231"/>
      <c r="J41" s="44"/>
      <c r="K41" s="234"/>
      <c r="L41" s="45"/>
      <c r="M41" s="234"/>
      <c r="N41" s="45"/>
      <c r="O41" s="234"/>
      <c r="P41" s="45"/>
    </row>
    <row r="42" spans="2:16" ht="80.3" customHeight="1" x14ac:dyDescent="0.3">
      <c r="B42" s="246" t="s">
        <v>16</v>
      </c>
      <c r="C42" s="249" t="s">
        <v>85</v>
      </c>
      <c r="D42" s="250"/>
      <c r="E42" s="217" t="s">
        <v>94</v>
      </c>
      <c r="F42" s="218"/>
      <c r="G42" s="217" t="s">
        <v>109</v>
      </c>
      <c r="H42" s="218"/>
      <c r="I42" s="217" t="s">
        <v>111</v>
      </c>
      <c r="J42" s="218"/>
      <c r="K42" s="217" t="s">
        <v>129</v>
      </c>
      <c r="L42" s="218"/>
      <c r="M42" s="217" t="s">
        <v>112</v>
      </c>
      <c r="N42" s="218"/>
      <c r="O42" s="217" t="s">
        <v>113</v>
      </c>
      <c r="P42" s="218"/>
    </row>
    <row r="43" spans="2:16" ht="18" customHeight="1" x14ac:dyDescent="0.3">
      <c r="B43" s="247"/>
      <c r="C43" s="235" t="s">
        <v>86</v>
      </c>
      <c r="D43" s="208" t="s">
        <v>90</v>
      </c>
      <c r="E43" s="209" t="s">
        <v>95</v>
      </c>
      <c r="F43" s="74" t="s">
        <v>128</v>
      </c>
      <c r="G43" s="222" t="s">
        <v>114</v>
      </c>
      <c r="H43" s="74" t="s">
        <v>128</v>
      </c>
      <c r="I43" s="225" t="s">
        <v>368</v>
      </c>
      <c r="J43" s="74" t="s">
        <v>128</v>
      </c>
      <c r="K43" s="209" t="s">
        <v>120</v>
      </c>
      <c r="L43" s="74" t="s">
        <v>128</v>
      </c>
      <c r="M43" s="209" t="s">
        <v>367</v>
      </c>
      <c r="N43" s="74" t="s">
        <v>128</v>
      </c>
      <c r="O43" s="209" t="s">
        <v>124</v>
      </c>
      <c r="P43" s="74" t="s">
        <v>128</v>
      </c>
    </row>
    <row r="44" spans="2:16" ht="18" customHeight="1" x14ac:dyDescent="0.3">
      <c r="B44" s="247"/>
      <c r="C44" s="236"/>
      <c r="D44" s="208" t="s">
        <v>91</v>
      </c>
      <c r="E44" s="210"/>
      <c r="F44" s="76"/>
      <c r="G44" s="223"/>
      <c r="H44" s="74" t="s">
        <v>128</v>
      </c>
      <c r="I44" s="226"/>
      <c r="J44" s="74" t="s">
        <v>128</v>
      </c>
      <c r="K44" s="210"/>
      <c r="L44" s="74" t="s">
        <v>128</v>
      </c>
      <c r="M44" s="210"/>
      <c r="N44" s="74" t="s">
        <v>128</v>
      </c>
      <c r="O44" s="210"/>
      <c r="P44" s="74" t="s">
        <v>128</v>
      </c>
    </row>
    <row r="45" spans="2:16" ht="18" customHeight="1" x14ac:dyDescent="0.3">
      <c r="B45" s="247"/>
      <c r="C45" s="237"/>
      <c r="D45" s="208" t="s">
        <v>92</v>
      </c>
      <c r="E45" s="211"/>
      <c r="F45" s="76"/>
      <c r="G45" s="224"/>
      <c r="H45" s="74" t="s">
        <v>128</v>
      </c>
      <c r="I45" s="227"/>
      <c r="J45" s="74" t="s">
        <v>128</v>
      </c>
      <c r="K45" s="211"/>
      <c r="L45" s="42"/>
      <c r="M45" s="211"/>
      <c r="N45" s="74" t="s">
        <v>128</v>
      </c>
      <c r="O45" s="211"/>
      <c r="P45" s="74" t="s">
        <v>128</v>
      </c>
    </row>
    <row r="46" spans="2:16" ht="18" customHeight="1" x14ac:dyDescent="0.3">
      <c r="B46" s="247"/>
      <c r="C46" s="235" t="s">
        <v>87</v>
      </c>
      <c r="D46" s="208" t="s">
        <v>90</v>
      </c>
      <c r="E46" s="219" t="s">
        <v>96</v>
      </c>
      <c r="F46" s="74" t="s">
        <v>128</v>
      </c>
      <c r="G46" s="209" t="s">
        <v>115</v>
      </c>
      <c r="H46" s="74" t="s">
        <v>128</v>
      </c>
      <c r="I46" s="222" t="s">
        <v>117</v>
      </c>
      <c r="J46" s="74" t="s">
        <v>128</v>
      </c>
      <c r="K46" s="219" t="s">
        <v>121</v>
      </c>
      <c r="L46" s="74" t="s">
        <v>128</v>
      </c>
      <c r="M46" s="219" t="s">
        <v>123</v>
      </c>
      <c r="N46" s="74" t="s">
        <v>128</v>
      </c>
      <c r="O46" s="219" t="s">
        <v>126</v>
      </c>
      <c r="P46" s="74" t="s">
        <v>128</v>
      </c>
    </row>
    <row r="47" spans="2:16" ht="18" customHeight="1" x14ac:dyDescent="0.3">
      <c r="B47" s="247"/>
      <c r="C47" s="236"/>
      <c r="D47" s="208" t="s">
        <v>91</v>
      </c>
      <c r="E47" s="220"/>
      <c r="F47" s="42"/>
      <c r="G47" s="210"/>
      <c r="H47" s="74" t="s">
        <v>128</v>
      </c>
      <c r="I47" s="223"/>
      <c r="J47" s="74" t="s">
        <v>128</v>
      </c>
      <c r="K47" s="220"/>
      <c r="L47" s="74" t="s">
        <v>128</v>
      </c>
      <c r="M47" s="220"/>
      <c r="N47" s="74" t="s">
        <v>128</v>
      </c>
      <c r="O47" s="220"/>
      <c r="P47" s="74" t="s">
        <v>128</v>
      </c>
    </row>
    <row r="48" spans="2:16" ht="18" customHeight="1" x14ac:dyDescent="0.3">
      <c r="B48" s="247"/>
      <c r="C48" s="237"/>
      <c r="D48" s="208" t="s">
        <v>92</v>
      </c>
      <c r="E48" s="221"/>
      <c r="F48" s="42"/>
      <c r="G48" s="211"/>
      <c r="H48" s="76"/>
      <c r="I48" s="224"/>
      <c r="J48" s="74" t="s">
        <v>128</v>
      </c>
      <c r="K48" s="221"/>
      <c r="L48" s="74" t="s">
        <v>128</v>
      </c>
      <c r="M48" s="221"/>
      <c r="N48" s="74" t="s">
        <v>128</v>
      </c>
      <c r="O48" s="221"/>
      <c r="P48" s="42"/>
    </row>
    <row r="49" spans="2:16" ht="18" customHeight="1" x14ac:dyDescent="0.3">
      <c r="B49" s="247"/>
      <c r="C49" s="235" t="s">
        <v>88</v>
      </c>
      <c r="D49" s="208" t="s">
        <v>90</v>
      </c>
      <c r="E49" s="222" t="s">
        <v>97</v>
      </c>
      <c r="F49" s="74" t="s">
        <v>128</v>
      </c>
      <c r="G49" s="219" t="s">
        <v>110</v>
      </c>
      <c r="H49" s="74" t="s">
        <v>128</v>
      </c>
      <c r="I49" s="222" t="s">
        <v>118</v>
      </c>
      <c r="J49" s="74" t="s">
        <v>128</v>
      </c>
      <c r="K49" s="228" t="s">
        <v>122</v>
      </c>
      <c r="L49" s="74" t="s">
        <v>128</v>
      </c>
      <c r="M49" s="232"/>
      <c r="N49" s="43"/>
      <c r="O49" s="228" t="s">
        <v>125</v>
      </c>
      <c r="P49" s="74" t="s">
        <v>128</v>
      </c>
    </row>
    <row r="50" spans="2:16" ht="18" customHeight="1" x14ac:dyDescent="0.3">
      <c r="B50" s="247"/>
      <c r="C50" s="236"/>
      <c r="D50" s="208" t="s">
        <v>91</v>
      </c>
      <c r="E50" s="223"/>
      <c r="F50" s="74" t="s">
        <v>128</v>
      </c>
      <c r="G50" s="220"/>
      <c r="H50" s="74" t="s">
        <v>128</v>
      </c>
      <c r="I50" s="223"/>
      <c r="J50" s="74" t="s">
        <v>128</v>
      </c>
      <c r="K50" s="229"/>
      <c r="L50" s="76"/>
      <c r="M50" s="233"/>
      <c r="N50" s="43"/>
      <c r="O50" s="229"/>
      <c r="P50" s="74" t="s">
        <v>128</v>
      </c>
    </row>
    <row r="51" spans="2:16" ht="18" customHeight="1" x14ac:dyDescent="0.3">
      <c r="B51" s="247"/>
      <c r="C51" s="237"/>
      <c r="D51" s="208" t="s">
        <v>92</v>
      </c>
      <c r="E51" s="224"/>
      <c r="F51" s="74" t="s">
        <v>128</v>
      </c>
      <c r="G51" s="221"/>
      <c r="H51" s="42"/>
      <c r="I51" s="224"/>
      <c r="J51" s="42"/>
      <c r="K51" s="238"/>
      <c r="L51" s="76"/>
      <c r="M51" s="239"/>
      <c r="N51" s="43"/>
      <c r="O51" s="238"/>
      <c r="P51" s="74" t="s">
        <v>128</v>
      </c>
    </row>
    <row r="52" spans="2:16" ht="22.95" customHeight="1" x14ac:dyDescent="0.3">
      <c r="B52" s="247"/>
      <c r="C52" s="235" t="s">
        <v>89</v>
      </c>
      <c r="D52" s="208" t="s">
        <v>90</v>
      </c>
      <c r="E52" s="228" t="s">
        <v>98</v>
      </c>
      <c r="F52" s="74" t="s">
        <v>128</v>
      </c>
      <c r="G52" s="222" t="s">
        <v>116</v>
      </c>
      <c r="H52" s="74" t="s">
        <v>128</v>
      </c>
      <c r="I52" s="222" t="s">
        <v>119</v>
      </c>
      <c r="J52" s="74" t="s">
        <v>128</v>
      </c>
      <c r="K52" s="232"/>
      <c r="L52" s="43"/>
      <c r="M52" s="232"/>
      <c r="N52" s="43"/>
      <c r="O52" s="232"/>
      <c r="P52" s="43"/>
    </row>
    <row r="53" spans="2:16" ht="22.95" customHeight="1" x14ac:dyDescent="0.3">
      <c r="B53" s="247"/>
      <c r="C53" s="236"/>
      <c r="D53" s="46" t="s">
        <v>91</v>
      </c>
      <c r="E53" s="229"/>
      <c r="F53" s="42"/>
      <c r="G53" s="223"/>
      <c r="H53" s="74" t="s">
        <v>128</v>
      </c>
      <c r="I53" s="223"/>
      <c r="J53" s="74" t="s">
        <v>128</v>
      </c>
      <c r="K53" s="233"/>
      <c r="L53" s="43"/>
      <c r="M53" s="233"/>
      <c r="N53" s="43"/>
      <c r="O53" s="233"/>
      <c r="P53" s="43"/>
    </row>
    <row r="54" spans="2:16" ht="22.95" customHeight="1" thickBot="1" x14ac:dyDescent="0.35">
      <c r="B54" s="248"/>
      <c r="C54" s="240"/>
      <c r="D54" s="47" t="s">
        <v>92</v>
      </c>
      <c r="E54" s="230"/>
      <c r="F54" s="44"/>
      <c r="G54" s="231"/>
      <c r="H54" s="44"/>
      <c r="I54" s="231"/>
      <c r="J54" s="44"/>
      <c r="K54" s="234"/>
      <c r="L54" s="45"/>
      <c r="M54" s="234"/>
      <c r="N54" s="45"/>
      <c r="O54" s="234"/>
      <c r="P54" s="45"/>
    </row>
    <row r="55" spans="2:16" ht="80.3" customHeight="1" x14ac:dyDescent="0.3">
      <c r="B55" s="212" t="s">
        <v>17</v>
      </c>
      <c r="C55" s="215" t="s">
        <v>85</v>
      </c>
      <c r="D55" s="216"/>
      <c r="E55" s="217" t="s">
        <v>94</v>
      </c>
      <c r="F55" s="218"/>
      <c r="G55" s="217" t="s">
        <v>109</v>
      </c>
      <c r="H55" s="218"/>
      <c r="I55" s="217" t="s">
        <v>111</v>
      </c>
      <c r="J55" s="218"/>
      <c r="K55" s="217" t="s">
        <v>129</v>
      </c>
      <c r="L55" s="218"/>
      <c r="M55" s="217" t="s">
        <v>112</v>
      </c>
      <c r="N55" s="218"/>
      <c r="O55" s="217" t="s">
        <v>113</v>
      </c>
      <c r="P55" s="218"/>
    </row>
    <row r="56" spans="2:16" ht="18" customHeight="1" x14ac:dyDescent="0.3">
      <c r="B56" s="213"/>
      <c r="C56" s="235" t="s">
        <v>86</v>
      </c>
      <c r="D56" s="46" t="s">
        <v>90</v>
      </c>
      <c r="E56" s="209" t="s">
        <v>95</v>
      </c>
      <c r="F56" s="42"/>
      <c r="G56" s="222" t="s">
        <v>114</v>
      </c>
      <c r="H56" s="42"/>
      <c r="I56" s="225" t="s">
        <v>368</v>
      </c>
      <c r="J56" s="42"/>
      <c r="K56" s="209" t="s">
        <v>120</v>
      </c>
      <c r="L56" s="42"/>
      <c r="M56" s="209" t="s">
        <v>367</v>
      </c>
      <c r="N56" s="42"/>
      <c r="O56" s="209" t="s">
        <v>124</v>
      </c>
      <c r="P56" s="42"/>
    </row>
    <row r="57" spans="2:16" ht="18" customHeight="1" x14ac:dyDescent="0.3">
      <c r="B57" s="213"/>
      <c r="C57" s="236"/>
      <c r="D57" s="73" t="s">
        <v>91</v>
      </c>
      <c r="E57" s="210"/>
      <c r="F57" s="74" t="s">
        <v>127</v>
      </c>
      <c r="G57" s="223"/>
      <c r="H57" s="42"/>
      <c r="I57" s="226"/>
      <c r="J57" s="42"/>
      <c r="K57" s="210"/>
      <c r="L57" s="74" t="s">
        <v>127</v>
      </c>
      <c r="M57" s="210"/>
      <c r="N57" s="42"/>
      <c r="O57" s="210"/>
      <c r="P57" s="74" t="s">
        <v>127</v>
      </c>
    </row>
    <row r="58" spans="2:16" ht="18" customHeight="1" x14ac:dyDescent="0.3">
      <c r="B58" s="213"/>
      <c r="C58" s="237"/>
      <c r="D58" s="73" t="s">
        <v>92</v>
      </c>
      <c r="E58" s="211"/>
      <c r="F58" s="74" t="s">
        <v>127</v>
      </c>
      <c r="G58" s="224"/>
      <c r="H58" s="42"/>
      <c r="I58" s="227"/>
      <c r="J58" s="42"/>
      <c r="K58" s="211"/>
      <c r="L58" s="74" t="s">
        <v>127</v>
      </c>
      <c r="M58" s="211"/>
      <c r="N58" s="42"/>
      <c r="O58" s="211"/>
      <c r="P58" s="74" t="s">
        <v>127</v>
      </c>
    </row>
    <row r="59" spans="2:16" ht="18" customHeight="1" x14ac:dyDescent="0.3">
      <c r="B59" s="213"/>
      <c r="C59" s="235" t="s">
        <v>87</v>
      </c>
      <c r="D59" s="46" t="s">
        <v>90</v>
      </c>
      <c r="E59" s="219" t="s">
        <v>96</v>
      </c>
      <c r="F59" s="42"/>
      <c r="G59" s="209" t="s">
        <v>115</v>
      </c>
      <c r="H59" s="42"/>
      <c r="I59" s="222" t="s">
        <v>117</v>
      </c>
      <c r="J59" s="42"/>
      <c r="K59" s="219" t="s">
        <v>121</v>
      </c>
      <c r="L59" s="42"/>
      <c r="M59" s="219" t="s">
        <v>123</v>
      </c>
      <c r="N59" s="42"/>
      <c r="O59" s="219" t="s">
        <v>126</v>
      </c>
      <c r="P59" s="42"/>
    </row>
    <row r="60" spans="2:16" ht="18" customHeight="1" x14ac:dyDescent="0.3">
      <c r="B60" s="213"/>
      <c r="C60" s="236"/>
      <c r="D60" s="73" t="s">
        <v>91</v>
      </c>
      <c r="E60" s="220"/>
      <c r="F60" s="74" t="s">
        <v>127</v>
      </c>
      <c r="G60" s="210"/>
      <c r="H60" s="42"/>
      <c r="I60" s="223"/>
      <c r="J60" s="74" t="s">
        <v>127</v>
      </c>
      <c r="K60" s="220"/>
      <c r="L60" s="42"/>
      <c r="M60" s="220"/>
      <c r="N60" s="42"/>
      <c r="O60" s="220"/>
      <c r="P60" s="42"/>
    </row>
    <row r="61" spans="2:16" ht="18" customHeight="1" x14ac:dyDescent="0.3">
      <c r="B61" s="213"/>
      <c r="C61" s="237"/>
      <c r="D61" s="73" t="s">
        <v>92</v>
      </c>
      <c r="E61" s="221"/>
      <c r="F61" s="74" t="s">
        <v>127</v>
      </c>
      <c r="G61" s="211"/>
      <c r="H61" s="42"/>
      <c r="I61" s="224"/>
      <c r="J61" s="74" t="s">
        <v>127</v>
      </c>
      <c r="K61" s="221"/>
      <c r="L61" s="42"/>
      <c r="M61" s="221"/>
      <c r="N61" s="42"/>
      <c r="O61" s="221"/>
      <c r="P61" s="42"/>
    </row>
    <row r="62" spans="2:16" ht="18" customHeight="1" x14ac:dyDescent="0.3">
      <c r="B62" s="213"/>
      <c r="C62" s="235" t="s">
        <v>88</v>
      </c>
      <c r="D62" s="46" t="s">
        <v>90</v>
      </c>
      <c r="E62" s="222" t="s">
        <v>97</v>
      </c>
      <c r="F62" s="42"/>
      <c r="G62" s="219" t="s">
        <v>110</v>
      </c>
      <c r="H62" s="42"/>
      <c r="I62" s="222" t="s">
        <v>118</v>
      </c>
      <c r="J62" s="42"/>
      <c r="K62" s="228" t="s">
        <v>122</v>
      </c>
      <c r="L62" s="42"/>
      <c r="M62" s="232"/>
      <c r="N62" s="43"/>
      <c r="O62" s="228" t="s">
        <v>125</v>
      </c>
      <c r="P62" s="42"/>
    </row>
    <row r="63" spans="2:16" ht="18" customHeight="1" x14ac:dyDescent="0.3">
      <c r="B63" s="213"/>
      <c r="C63" s="236"/>
      <c r="D63" s="73" t="s">
        <v>91</v>
      </c>
      <c r="E63" s="223"/>
      <c r="F63" s="74" t="s">
        <v>127</v>
      </c>
      <c r="G63" s="220"/>
      <c r="H63" s="42"/>
      <c r="I63" s="223"/>
      <c r="J63" s="42"/>
      <c r="K63" s="229"/>
      <c r="L63" s="42"/>
      <c r="M63" s="233"/>
      <c r="N63" s="43"/>
      <c r="O63" s="229"/>
      <c r="P63" s="42"/>
    </row>
    <row r="64" spans="2:16" ht="18" customHeight="1" x14ac:dyDescent="0.3">
      <c r="B64" s="213"/>
      <c r="C64" s="237"/>
      <c r="D64" s="73" t="s">
        <v>92</v>
      </c>
      <c r="E64" s="224"/>
      <c r="F64" s="74" t="s">
        <v>127</v>
      </c>
      <c r="G64" s="221"/>
      <c r="H64" s="42"/>
      <c r="I64" s="224"/>
      <c r="J64" s="42"/>
      <c r="K64" s="238"/>
      <c r="L64" s="42"/>
      <c r="M64" s="239"/>
      <c r="N64" s="43"/>
      <c r="O64" s="238"/>
      <c r="P64" s="42"/>
    </row>
    <row r="65" spans="2:16" ht="22.95" customHeight="1" x14ac:dyDescent="0.3">
      <c r="B65" s="213"/>
      <c r="C65" s="235" t="s">
        <v>89</v>
      </c>
      <c r="D65" s="46" t="s">
        <v>90</v>
      </c>
      <c r="E65" s="228" t="s">
        <v>98</v>
      </c>
      <c r="F65" s="42"/>
      <c r="G65" s="222" t="s">
        <v>116</v>
      </c>
      <c r="H65" s="42"/>
      <c r="I65" s="222" t="s">
        <v>119</v>
      </c>
      <c r="J65" s="42"/>
      <c r="K65" s="232"/>
      <c r="L65" s="43"/>
      <c r="M65" s="232"/>
      <c r="N65" s="43"/>
      <c r="O65" s="232"/>
      <c r="P65" s="43"/>
    </row>
    <row r="66" spans="2:16" ht="22.95" customHeight="1" x14ac:dyDescent="0.3">
      <c r="B66" s="213"/>
      <c r="C66" s="236"/>
      <c r="D66" s="46" t="s">
        <v>91</v>
      </c>
      <c r="E66" s="229"/>
      <c r="F66" s="42"/>
      <c r="G66" s="223"/>
      <c r="H66" s="42"/>
      <c r="I66" s="223"/>
      <c r="J66" s="42"/>
      <c r="K66" s="233"/>
      <c r="L66" s="43"/>
      <c r="M66" s="233"/>
      <c r="N66" s="43"/>
      <c r="O66" s="233"/>
      <c r="P66" s="43"/>
    </row>
    <row r="67" spans="2:16" ht="22.95" customHeight="1" thickBot="1" x14ac:dyDescent="0.35">
      <c r="B67" s="214"/>
      <c r="C67" s="240"/>
      <c r="D67" s="47" t="s">
        <v>92</v>
      </c>
      <c r="E67" s="230"/>
      <c r="F67" s="42"/>
      <c r="G67" s="231"/>
      <c r="H67" s="44"/>
      <c r="I67" s="231"/>
      <c r="J67" s="44"/>
      <c r="K67" s="234"/>
      <c r="L67" s="45"/>
      <c r="M67" s="234"/>
      <c r="N67" s="45"/>
      <c r="O67" s="234"/>
      <c r="P67" s="45"/>
    </row>
    <row r="68" spans="2:16" ht="80.3" customHeight="1" x14ac:dyDescent="0.3">
      <c r="B68" s="212" t="s">
        <v>20</v>
      </c>
      <c r="C68" s="215" t="s">
        <v>85</v>
      </c>
      <c r="D68" s="216"/>
      <c r="E68" s="217" t="s">
        <v>94</v>
      </c>
      <c r="F68" s="218"/>
      <c r="G68" s="217" t="s">
        <v>109</v>
      </c>
      <c r="H68" s="218"/>
      <c r="I68" s="217" t="s">
        <v>111</v>
      </c>
      <c r="J68" s="218"/>
      <c r="K68" s="217" t="s">
        <v>129</v>
      </c>
      <c r="L68" s="218"/>
      <c r="M68" s="217" t="s">
        <v>112</v>
      </c>
      <c r="N68" s="218"/>
      <c r="O68" s="217" t="s">
        <v>113</v>
      </c>
      <c r="P68" s="218"/>
    </row>
    <row r="69" spans="2:16" ht="18" customHeight="1" x14ac:dyDescent="0.3">
      <c r="B69" s="213"/>
      <c r="C69" s="235" t="s">
        <v>86</v>
      </c>
      <c r="D69" s="73" t="s">
        <v>90</v>
      </c>
      <c r="E69" s="209" t="s">
        <v>95</v>
      </c>
      <c r="F69" s="42"/>
      <c r="G69" s="222" t="s">
        <v>114</v>
      </c>
      <c r="H69" s="74" t="s">
        <v>127</v>
      </c>
      <c r="I69" s="225" t="s">
        <v>368</v>
      </c>
      <c r="J69" s="80" t="s">
        <v>128</v>
      </c>
      <c r="K69" s="209" t="s">
        <v>120</v>
      </c>
      <c r="L69" s="42"/>
      <c r="M69" s="209" t="s">
        <v>367</v>
      </c>
      <c r="N69" s="80" t="s">
        <v>128</v>
      </c>
      <c r="O69" s="209" t="s">
        <v>124</v>
      </c>
      <c r="P69" s="42"/>
    </row>
    <row r="70" spans="2:16" ht="18" customHeight="1" x14ac:dyDescent="0.3">
      <c r="B70" s="213"/>
      <c r="C70" s="236"/>
      <c r="D70" s="73" t="s">
        <v>91</v>
      </c>
      <c r="E70" s="210"/>
      <c r="F70" s="42"/>
      <c r="G70" s="223"/>
      <c r="H70" s="42"/>
      <c r="I70" s="226"/>
      <c r="J70" s="42"/>
      <c r="K70" s="210"/>
      <c r="L70" s="42"/>
      <c r="M70" s="210"/>
      <c r="N70" s="42"/>
      <c r="O70" s="210"/>
      <c r="P70" s="74" t="s">
        <v>127</v>
      </c>
    </row>
    <row r="71" spans="2:16" ht="18" customHeight="1" x14ac:dyDescent="0.3">
      <c r="B71" s="213"/>
      <c r="C71" s="237"/>
      <c r="D71" s="73" t="s">
        <v>92</v>
      </c>
      <c r="E71" s="211"/>
      <c r="F71" s="80" t="s">
        <v>128</v>
      </c>
      <c r="G71" s="224"/>
      <c r="H71" s="42"/>
      <c r="I71" s="227"/>
      <c r="J71" s="42"/>
      <c r="K71" s="211"/>
      <c r="L71" s="74" t="s">
        <v>127</v>
      </c>
      <c r="M71" s="211"/>
      <c r="N71" s="42"/>
      <c r="O71" s="211"/>
      <c r="P71" s="42"/>
    </row>
    <row r="72" spans="2:16" ht="18" customHeight="1" x14ac:dyDescent="0.3">
      <c r="B72" s="213"/>
      <c r="C72" s="235" t="s">
        <v>87</v>
      </c>
      <c r="D72" s="73" t="s">
        <v>90</v>
      </c>
      <c r="E72" s="219" t="s">
        <v>96</v>
      </c>
      <c r="F72" s="42"/>
      <c r="G72" s="209" t="s">
        <v>115</v>
      </c>
      <c r="H72" s="80" t="s">
        <v>128</v>
      </c>
      <c r="I72" s="222" t="s">
        <v>117</v>
      </c>
      <c r="J72" s="80" t="s">
        <v>128</v>
      </c>
      <c r="K72" s="219" t="s">
        <v>121</v>
      </c>
      <c r="L72" s="42"/>
      <c r="M72" s="219" t="s">
        <v>123</v>
      </c>
      <c r="N72" s="42"/>
      <c r="O72" s="219" t="s">
        <v>126</v>
      </c>
      <c r="P72" s="42"/>
    </row>
    <row r="73" spans="2:16" ht="18" customHeight="1" x14ac:dyDescent="0.3">
      <c r="B73" s="213"/>
      <c r="C73" s="236"/>
      <c r="D73" s="73" t="s">
        <v>91</v>
      </c>
      <c r="E73" s="220"/>
      <c r="F73" s="42"/>
      <c r="G73" s="210"/>
      <c r="H73" s="80" t="s">
        <v>128</v>
      </c>
      <c r="I73" s="223"/>
      <c r="J73" s="80" t="s">
        <v>128</v>
      </c>
      <c r="K73" s="220"/>
      <c r="L73" s="74" t="s">
        <v>127</v>
      </c>
      <c r="M73" s="220"/>
      <c r="N73" s="74" t="s">
        <v>127</v>
      </c>
      <c r="O73" s="220"/>
      <c r="P73" s="42"/>
    </row>
    <row r="74" spans="2:16" ht="18" customHeight="1" x14ac:dyDescent="0.3">
      <c r="B74" s="213"/>
      <c r="C74" s="237"/>
      <c r="D74" s="73" t="s">
        <v>92</v>
      </c>
      <c r="E74" s="221"/>
      <c r="F74" s="80" t="s">
        <v>128</v>
      </c>
      <c r="G74" s="211"/>
      <c r="H74" s="42"/>
      <c r="I74" s="224"/>
      <c r="J74" s="42"/>
      <c r="K74" s="221"/>
      <c r="L74" s="74" t="s">
        <v>127</v>
      </c>
      <c r="M74" s="221"/>
      <c r="N74" s="74" t="s">
        <v>127</v>
      </c>
      <c r="O74" s="221"/>
      <c r="P74" s="42"/>
    </row>
    <row r="75" spans="2:16" ht="18" customHeight="1" x14ac:dyDescent="0.3">
      <c r="B75" s="213"/>
      <c r="C75" s="235" t="s">
        <v>88</v>
      </c>
      <c r="D75" s="82" t="s">
        <v>90</v>
      </c>
      <c r="E75" s="222" t="s">
        <v>97</v>
      </c>
      <c r="F75" s="42"/>
      <c r="G75" s="219" t="s">
        <v>110</v>
      </c>
      <c r="H75" s="42"/>
      <c r="I75" s="222" t="s">
        <v>118</v>
      </c>
      <c r="J75" s="80" t="s">
        <v>128</v>
      </c>
      <c r="K75" s="228" t="s">
        <v>122</v>
      </c>
      <c r="L75" s="42"/>
      <c r="M75" s="232"/>
      <c r="N75" s="43"/>
      <c r="O75" s="228" t="s">
        <v>125</v>
      </c>
      <c r="P75" s="42"/>
    </row>
    <row r="76" spans="2:16" ht="18" customHeight="1" x14ac:dyDescent="0.3">
      <c r="B76" s="213"/>
      <c r="C76" s="236"/>
      <c r="D76" s="73" t="s">
        <v>91</v>
      </c>
      <c r="E76" s="223"/>
      <c r="F76" s="74" t="s">
        <v>127</v>
      </c>
      <c r="G76" s="220"/>
      <c r="H76" s="42"/>
      <c r="I76" s="223"/>
      <c r="J76" s="42"/>
      <c r="K76" s="229"/>
      <c r="L76" s="42"/>
      <c r="M76" s="233"/>
      <c r="N76" s="43"/>
      <c r="O76" s="229"/>
      <c r="P76" s="74" t="s">
        <v>127</v>
      </c>
    </row>
    <row r="77" spans="2:16" ht="18" customHeight="1" x14ac:dyDescent="0.3">
      <c r="B77" s="213"/>
      <c r="C77" s="237"/>
      <c r="D77" s="73" t="s">
        <v>92</v>
      </c>
      <c r="E77" s="224"/>
      <c r="F77" s="74" t="s">
        <v>127</v>
      </c>
      <c r="G77" s="221"/>
      <c r="H77" s="42"/>
      <c r="I77" s="224"/>
      <c r="J77" s="80" t="s">
        <v>128</v>
      </c>
      <c r="K77" s="238"/>
      <c r="L77" s="42"/>
      <c r="M77" s="239"/>
      <c r="N77" s="43"/>
      <c r="O77" s="238"/>
      <c r="P77" s="42"/>
    </row>
    <row r="78" spans="2:16" ht="22.95" customHeight="1" x14ac:dyDescent="0.3">
      <c r="B78" s="213"/>
      <c r="C78" s="235" t="s">
        <v>89</v>
      </c>
      <c r="D78" s="82" t="s">
        <v>90</v>
      </c>
      <c r="E78" s="228" t="s">
        <v>98</v>
      </c>
      <c r="F78" s="42"/>
      <c r="G78" s="222" t="s">
        <v>116</v>
      </c>
      <c r="H78" s="42"/>
      <c r="I78" s="222" t="s">
        <v>119</v>
      </c>
      <c r="J78" s="80" t="s">
        <v>128</v>
      </c>
      <c r="K78" s="232"/>
      <c r="L78" s="43"/>
      <c r="M78" s="232"/>
      <c r="N78" s="43"/>
      <c r="O78" s="232"/>
      <c r="P78" s="43"/>
    </row>
    <row r="79" spans="2:16" ht="22.95" customHeight="1" x14ac:dyDescent="0.3">
      <c r="B79" s="213"/>
      <c r="C79" s="236"/>
      <c r="D79" s="73" t="s">
        <v>91</v>
      </c>
      <c r="E79" s="229"/>
      <c r="F79" s="42"/>
      <c r="G79" s="223"/>
      <c r="H79" s="42"/>
      <c r="I79" s="223"/>
      <c r="J79" s="74" t="s">
        <v>127</v>
      </c>
      <c r="K79" s="233"/>
      <c r="L79" s="43"/>
      <c r="M79" s="233"/>
      <c r="N79" s="43"/>
      <c r="O79" s="233"/>
      <c r="P79" s="43"/>
    </row>
    <row r="80" spans="2:16" ht="22.95" customHeight="1" thickBot="1" x14ac:dyDescent="0.35">
      <c r="B80" s="214"/>
      <c r="C80" s="240"/>
      <c r="D80" s="75" t="s">
        <v>92</v>
      </c>
      <c r="E80" s="230"/>
      <c r="F80" s="80" t="s">
        <v>128</v>
      </c>
      <c r="G80" s="231"/>
      <c r="H80" s="44"/>
      <c r="I80" s="231"/>
      <c r="J80" s="74" t="s">
        <v>127</v>
      </c>
      <c r="K80" s="234"/>
      <c r="L80" s="45"/>
      <c r="M80" s="234"/>
      <c r="N80" s="45"/>
      <c r="O80" s="234"/>
      <c r="P80" s="45"/>
    </row>
    <row r="81" spans="2:16" ht="80.3" customHeight="1" x14ac:dyDescent="0.3">
      <c r="B81" s="212" t="s">
        <v>236</v>
      </c>
      <c r="C81" s="215" t="s">
        <v>85</v>
      </c>
      <c r="D81" s="216"/>
      <c r="E81" s="217" t="s">
        <v>94</v>
      </c>
      <c r="F81" s="218"/>
      <c r="G81" s="217" t="s">
        <v>109</v>
      </c>
      <c r="H81" s="218"/>
      <c r="I81" s="217" t="s">
        <v>111</v>
      </c>
      <c r="J81" s="218"/>
      <c r="K81" s="217" t="s">
        <v>129</v>
      </c>
      <c r="L81" s="218"/>
      <c r="M81" s="217" t="s">
        <v>112</v>
      </c>
      <c r="N81" s="218"/>
      <c r="O81" s="217" t="s">
        <v>113</v>
      </c>
      <c r="P81" s="218"/>
    </row>
    <row r="82" spans="2:16" ht="18" customHeight="1" x14ac:dyDescent="0.3">
      <c r="B82" s="213"/>
      <c r="C82" s="235" t="s">
        <v>86</v>
      </c>
      <c r="D82" s="46" t="s">
        <v>90</v>
      </c>
      <c r="E82" s="209" t="s">
        <v>95</v>
      </c>
      <c r="F82" s="42"/>
      <c r="G82" s="222" t="s">
        <v>114</v>
      </c>
      <c r="H82" s="42"/>
      <c r="I82" s="225" t="s">
        <v>368</v>
      </c>
      <c r="J82" s="42"/>
      <c r="K82" s="209" t="s">
        <v>120</v>
      </c>
      <c r="L82" s="42"/>
      <c r="M82" s="209" t="s">
        <v>367</v>
      </c>
      <c r="N82" s="42"/>
      <c r="O82" s="209" t="s">
        <v>124</v>
      </c>
      <c r="P82" s="42"/>
    </row>
    <row r="83" spans="2:16" ht="18" customHeight="1" x14ac:dyDescent="0.3">
      <c r="B83" s="213"/>
      <c r="C83" s="236"/>
      <c r="D83" s="73" t="s">
        <v>91</v>
      </c>
      <c r="E83" s="210"/>
      <c r="F83" s="80" t="s">
        <v>128</v>
      </c>
      <c r="G83" s="223"/>
      <c r="H83" s="42"/>
      <c r="I83" s="226"/>
      <c r="J83" s="74" t="s">
        <v>127</v>
      </c>
      <c r="K83" s="210"/>
      <c r="L83" s="80" t="s">
        <v>128</v>
      </c>
      <c r="M83" s="210"/>
      <c r="N83" s="80" t="s">
        <v>128</v>
      </c>
      <c r="O83" s="210"/>
      <c r="P83" s="80" t="s">
        <v>128</v>
      </c>
    </row>
    <row r="84" spans="2:16" ht="18" customHeight="1" x14ac:dyDescent="0.3">
      <c r="B84" s="213"/>
      <c r="C84" s="237"/>
      <c r="D84" s="73" t="s">
        <v>92</v>
      </c>
      <c r="E84" s="211"/>
      <c r="F84" s="80" t="s">
        <v>128</v>
      </c>
      <c r="G84" s="224"/>
      <c r="H84" s="42"/>
      <c r="I84" s="227"/>
      <c r="J84" s="74" t="s">
        <v>127</v>
      </c>
      <c r="K84" s="211"/>
      <c r="L84" s="80" t="s">
        <v>128</v>
      </c>
      <c r="M84" s="211"/>
      <c r="N84" s="80" t="s">
        <v>128</v>
      </c>
      <c r="O84" s="211"/>
      <c r="P84" s="80" t="s">
        <v>128</v>
      </c>
    </row>
    <row r="85" spans="2:16" ht="18" customHeight="1" x14ac:dyDescent="0.3">
      <c r="B85" s="213"/>
      <c r="C85" s="235" t="s">
        <v>87</v>
      </c>
      <c r="D85" s="46" t="s">
        <v>90</v>
      </c>
      <c r="E85" s="219" t="s">
        <v>96</v>
      </c>
      <c r="F85" s="42"/>
      <c r="G85" s="209" t="s">
        <v>115</v>
      </c>
      <c r="H85" s="42"/>
      <c r="I85" s="222" t="s">
        <v>117</v>
      </c>
      <c r="J85" s="42"/>
      <c r="K85" s="219" t="s">
        <v>121</v>
      </c>
      <c r="L85" s="42"/>
      <c r="M85" s="219" t="s">
        <v>123</v>
      </c>
      <c r="N85" s="42"/>
      <c r="O85" s="219" t="s">
        <v>126</v>
      </c>
      <c r="P85" s="42"/>
    </row>
    <row r="86" spans="2:16" ht="18" customHeight="1" x14ac:dyDescent="0.3">
      <c r="B86" s="213"/>
      <c r="C86" s="236"/>
      <c r="D86" s="73" t="s">
        <v>91</v>
      </c>
      <c r="E86" s="220"/>
      <c r="F86" s="80" t="s">
        <v>128</v>
      </c>
      <c r="G86" s="210"/>
      <c r="H86" s="74" t="s">
        <v>127</v>
      </c>
      <c r="I86" s="223"/>
      <c r="J86" s="74" t="s">
        <v>127</v>
      </c>
      <c r="K86" s="220"/>
      <c r="L86" s="80" t="s">
        <v>128</v>
      </c>
      <c r="M86" s="220"/>
      <c r="N86" s="80" t="s">
        <v>128</v>
      </c>
      <c r="O86" s="220"/>
      <c r="P86" s="80" t="s">
        <v>128</v>
      </c>
    </row>
    <row r="87" spans="2:16" ht="18" customHeight="1" x14ac:dyDescent="0.3">
      <c r="B87" s="213"/>
      <c r="C87" s="237"/>
      <c r="D87" s="73" t="s">
        <v>92</v>
      </c>
      <c r="E87" s="221"/>
      <c r="F87" s="80" t="s">
        <v>128</v>
      </c>
      <c r="G87" s="211"/>
      <c r="H87" s="74" t="s">
        <v>127</v>
      </c>
      <c r="I87" s="224"/>
      <c r="J87" s="74" t="s">
        <v>127</v>
      </c>
      <c r="K87" s="221"/>
      <c r="L87" s="80" t="s">
        <v>128</v>
      </c>
      <c r="M87" s="221"/>
      <c r="N87" s="80" t="s">
        <v>128</v>
      </c>
      <c r="O87" s="221"/>
      <c r="P87" s="80" t="s">
        <v>128</v>
      </c>
    </row>
    <row r="88" spans="2:16" ht="18" customHeight="1" x14ac:dyDescent="0.3">
      <c r="B88" s="213"/>
      <c r="C88" s="235" t="s">
        <v>88</v>
      </c>
      <c r="D88" s="46" t="s">
        <v>90</v>
      </c>
      <c r="E88" s="222" t="s">
        <v>97</v>
      </c>
      <c r="F88" s="42"/>
      <c r="G88" s="219" t="s">
        <v>110</v>
      </c>
      <c r="H88" s="42"/>
      <c r="I88" s="222" t="s">
        <v>118</v>
      </c>
      <c r="J88" s="42"/>
      <c r="K88" s="228" t="s">
        <v>122</v>
      </c>
      <c r="L88" s="42"/>
      <c r="M88" s="232"/>
      <c r="N88" s="43"/>
      <c r="O88" s="228" t="s">
        <v>125</v>
      </c>
      <c r="P88" s="42"/>
    </row>
    <row r="89" spans="2:16" ht="18" customHeight="1" x14ac:dyDescent="0.3">
      <c r="B89" s="213"/>
      <c r="C89" s="236"/>
      <c r="D89" s="73" t="s">
        <v>91</v>
      </c>
      <c r="E89" s="223"/>
      <c r="F89" s="42"/>
      <c r="G89" s="220"/>
      <c r="H89" s="74" t="s">
        <v>127</v>
      </c>
      <c r="I89" s="223"/>
      <c r="J89" s="42"/>
      <c r="K89" s="229"/>
      <c r="L89" s="80" t="s">
        <v>128</v>
      </c>
      <c r="M89" s="233"/>
      <c r="N89" s="43"/>
      <c r="O89" s="229"/>
      <c r="P89" s="80" t="s">
        <v>128</v>
      </c>
    </row>
    <row r="90" spans="2:16" ht="18" customHeight="1" x14ac:dyDescent="0.3">
      <c r="B90" s="213"/>
      <c r="C90" s="237"/>
      <c r="D90" s="73" t="s">
        <v>92</v>
      </c>
      <c r="E90" s="224"/>
      <c r="F90" s="42"/>
      <c r="G90" s="221"/>
      <c r="H90" s="74" t="s">
        <v>127</v>
      </c>
      <c r="I90" s="224"/>
      <c r="J90" s="42"/>
      <c r="K90" s="238"/>
      <c r="L90" s="80" t="s">
        <v>128</v>
      </c>
      <c r="M90" s="239"/>
      <c r="N90" s="43"/>
      <c r="O90" s="238"/>
      <c r="P90" s="80" t="s">
        <v>128</v>
      </c>
    </row>
    <row r="91" spans="2:16" ht="22.95" customHeight="1" x14ac:dyDescent="0.3">
      <c r="B91" s="213"/>
      <c r="C91" s="235" t="s">
        <v>89</v>
      </c>
      <c r="D91" s="46" t="s">
        <v>90</v>
      </c>
      <c r="E91" s="228" t="s">
        <v>98</v>
      </c>
      <c r="F91" s="42"/>
      <c r="G91" s="222" t="s">
        <v>116</v>
      </c>
      <c r="H91" s="42"/>
      <c r="I91" s="222" t="s">
        <v>119</v>
      </c>
      <c r="J91" s="42"/>
      <c r="K91" s="232"/>
      <c r="L91" s="43"/>
      <c r="M91" s="232"/>
      <c r="N91" s="43"/>
      <c r="O91" s="232"/>
      <c r="P91" s="43"/>
    </row>
    <row r="92" spans="2:16" ht="22.95" customHeight="1" x14ac:dyDescent="0.3">
      <c r="B92" s="213"/>
      <c r="C92" s="236"/>
      <c r="D92" s="73" t="s">
        <v>91</v>
      </c>
      <c r="E92" s="229"/>
      <c r="F92" s="80" t="s">
        <v>128</v>
      </c>
      <c r="G92" s="223"/>
      <c r="H92" s="74" t="s">
        <v>127</v>
      </c>
      <c r="I92" s="223"/>
      <c r="J92" s="42"/>
      <c r="K92" s="233"/>
      <c r="L92" s="43"/>
      <c r="M92" s="233"/>
      <c r="N92" s="43"/>
      <c r="O92" s="233"/>
      <c r="P92" s="43"/>
    </row>
    <row r="93" spans="2:16" ht="22.95" customHeight="1" thickBot="1" x14ac:dyDescent="0.35">
      <c r="B93" s="214"/>
      <c r="C93" s="240"/>
      <c r="D93" s="75" t="s">
        <v>92</v>
      </c>
      <c r="E93" s="230"/>
      <c r="F93" s="80" t="s">
        <v>128</v>
      </c>
      <c r="G93" s="231"/>
      <c r="H93" s="74" t="s">
        <v>127</v>
      </c>
      <c r="I93" s="231"/>
      <c r="J93" s="44"/>
      <c r="K93" s="234"/>
      <c r="L93" s="45"/>
      <c r="M93" s="234"/>
      <c r="N93" s="45"/>
      <c r="O93" s="234"/>
      <c r="P93" s="45"/>
    </row>
    <row r="94" spans="2:16" ht="80.3" customHeight="1" x14ac:dyDescent="0.3">
      <c r="B94" s="212" t="s">
        <v>27</v>
      </c>
      <c r="C94" s="215" t="s">
        <v>85</v>
      </c>
      <c r="D94" s="216"/>
      <c r="E94" s="217" t="s">
        <v>94</v>
      </c>
      <c r="F94" s="218"/>
      <c r="G94" s="217" t="s">
        <v>109</v>
      </c>
      <c r="H94" s="218"/>
      <c r="I94" s="217" t="s">
        <v>111</v>
      </c>
      <c r="J94" s="218"/>
      <c r="K94" s="217" t="s">
        <v>129</v>
      </c>
      <c r="L94" s="218"/>
      <c r="M94" s="217" t="s">
        <v>112</v>
      </c>
      <c r="N94" s="218"/>
      <c r="O94" s="217" t="s">
        <v>113</v>
      </c>
      <c r="P94" s="218"/>
    </row>
    <row r="95" spans="2:16" ht="18" customHeight="1" x14ac:dyDescent="0.3">
      <c r="B95" s="213"/>
      <c r="C95" s="235" t="s">
        <v>86</v>
      </c>
      <c r="D95" s="79" t="s">
        <v>90</v>
      </c>
      <c r="E95" s="209" t="s">
        <v>95</v>
      </c>
      <c r="F95" s="42"/>
      <c r="G95" s="222" t="s">
        <v>114</v>
      </c>
      <c r="H95" s="42"/>
      <c r="I95" s="225" t="s">
        <v>368</v>
      </c>
      <c r="J95" s="42"/>
      <c r="K95" s="209" t="s">
        <v>120</v>
      </c>
      <c r="L95" s="76"/>
      <c r="M95" s="209" t="s">
        <v>367</v>
      </c>
      <c r="N95" s="42"/>
      <c r="O95" s="209" t="s">
        <v>124</v>
      </c>
      <c r="P95" s="42"/>
    </row>
    <row r="96" spans="2:16" ht="18" customHeight="1" x14ac:dyDescent="0.3">
      <c r="B96" s="213"/>
      <c r="C96" s="236"/>
      <c r="D96" s="79" t="s">
        <v>91</v>
      </c>
      <c r="E96" s="210"/>
      <c r="F96" s="42"/>
      <c r="G96" s="223"/>
      <c r="H96" s="42"/>
      <c r="I96" s="226"/>
      <c r="J96" s="42"/>
      <c r="K96" s="210"/>
      <c r="L96" s="76"/>
      <c r="M96" s="210"/>
      <c r="N96" s="42"/>
      <c r="O96" s="210"/>
      <c r="P96" s="42"/>
    </row>
    <row r="97" spans="2:16" ht="18" customHeight="1" x14ac:dyDescent="0.3">
      <c r="B97" s="213"/>
      <c r="C97" s="237"/>
      <c r="D97" s="79" t="s">
        <v>92</v>
      </c>
      <c r="E97" s="211"/>
      <c r="F97" s="49"/>
      <c r="G97" s="224"/>
      <c r="H97" s="42"/>
      <c r="I97" s="227"/>
      <c r="J97" s="42"/>
      <c r="K97" s="211"/>
      <c r="L97" s="76"/>
      <c r="M97" s="211"/>
      <c r="N97" s="42"/>
      <c r="O97" s="211"/>
      <c r="P97" s="42"/>
    </row>
    <row r="98" spans="2:16" ht="18" customHeight="1" x14ac:dyDescent="0.3">
      <c r="B98" s="213"/>
      <c r="C98" s="235" t="s">
        <v>87</v>
      </c>
      <c r="D98" s="46" t="s">
        <v>90</v>
      </c>
      <c r="E98" s="219" t="s">
        <v>96</v>
      </c>
      <c r="F98" s="42"/>
      <c r="G98" s="209" t="s">
        <v>115</v>
      </c>
      <c r="H98" s="42"/>
      <c r="I98" s="222" t="s">
        <v>117</v>
      </c>
      <c r="J98" s="42"/>
      <c r="K98" s="219" t="s">
        <v>121</v>
      </c>
      <c r="L98" s="42"/>
      <c r="M98" s="219" t="s">
        <v>123</v>
      </c>
      <c r="N98" s="42"/>
      <c r="O98" s="219" t="s">
        <v>126</v>
      </c>
      <c r="P98" s="42"/>
    </row>
    <row r="99" spans="2:16" ht="18" customHeight="1" x14ac:dyDescent="0.3">
      <c r="B99" s="213"/>
      <c r="C99" s="236"/>
      <c r="D99" s="46" t="s">
        <v>91</v>
      </c>
      <c r="E99" s="220"/>
      <c r="F99" s="42"/>
      <c r="G99" s="210"/>
      <c r="H99" s="42"/>
      <c r="I99" s="223"/>
      <c r="J99" s="42"/>
      <c r="K99" s="220"/>
      <c r="L99" s="42"/>
      <c r="M99" s="220"/>
      <c r="N99" s="42"/>
      <c r="O99" s="220"/>
      <c r="P99" s="42"/>
    </row>
    <row r="100" spans="2:16" ht="18" customHeight="1" x14ac:dyDescent="0.3">
      <c r="B100" s="213"/>
      <c r="C100" s="237"/>
      <c r="D100" s="46" t="s">
        <v>92</v>
      </c>
      <c r="E100" s="221"/>
      <c r="F100" s="42"/>
      <c r="G100" s="211"/>
      <c r="H100" s="42"/>
      <c r="I100" s="224"/>
      <c r="J100" s="42"/>
      <c r="K100" s="221"/>
      <c r="L100" s="42"/>
      <c r="M100" s="221"/>
      <c r="N100" s="42"/>
      <c r="O100" s="221"/>
      <c r="P100" s="42"/>
    </row>
    <row r="101" spans="2:16" ht="18" customHeight="1" x14ac:dyDescent="0.3">
      <c r="B101" s="213"/>
      <c r="C101" s="235" t="s">
        <v>88</v>
      </c>
      <c r="D101" s="73" t="s">
        <v>90</v>
      </c>
      <c r="E101" s="222" t="s">
        <v>97</v>
      </c>
      <c r="F101" s="42"/>
      <c r="G101" s="219" t="s">
        <v>110</v>
      </c>
      <c r="H101" s="74" t="s">
        <v>128</v>
      </c>
      <c r="I101" s="222" t="s">
        <v>118</v>
      </c>
      <c r="J101" s="42"/>
      <c r="K101" s="228" t="s">
        <v>122</v>
      </c>
      <c r="L101" s="42"/>
      <c r="M101" s="232"/>
      <c r="N101" s="43"/>
      <c r="O101" s="228" t="s">
        <v>125</v>
      </c>
      <c r="P101" s="42"/>
    </row>
    <row r="102" spans="2:16" ht="18" customHeight="1" x14ac:dyDescent="0.3">
      <c r="B102" s="213"/>
      <c r="C102" s="236"/>
      <c r="D102" s="73" t="s">
        <v>91</v>
      </c>
      <c r="E102" s="223"/>
      <c r="F102" s="42"/>
      <c r="G102" s="220"/>
      <c r="H102" s="74" t="s">
        <v>128</v>
      </c>
      <c r="I102" s="223"/>
      <c r="J102" s="42"/>
      <c r="K102" s="229"/>
      <c r="L102" s="42"/>
      <c r="M102" s="233"/>
      <c r="N102" s="43"/>
      <c r="O102" s="229"/>
      <c r="P102" s="42"/>
    </row>
    <row r="103" spans="2:16" ht="18" customHeight="1" x14ac:dyDescent="0.3">
      <c r="B103" s="213"/>
      <c r="C103" s="237"/>
      <c r="D103" s="73" t="s">
        <v>92</v>
      </c>
      <c r="E103" s="224"/>
      <c r="F103" s="42"/>
      <c r="G103" s="221"/>
      <c r="H103" s="74" t="s">
        <v>128</v>
      </c>
      <c r="I103" s="224"/>
      <c r="J103" s="42"/>
      <c r="K103" s="238"/>
      <c r="L103" s="42"/>
      <c r="M103" s="239"/>
      <c r="N103" s="43"/>
      <c r="O103" s="238"/>
      <c r="P103" s="42"/>
    </row>
    <row r="104" spans="2:16" ht="22.95" customHeight="1" x14ac:dyDescent="0.3">
      <c r="B104" s="213"/>
      <c r="C104" s="235" t="s">
        <v>89</v>
      </c>
      <c r="D104" s="46" t="s">
        <v>90</v>
      </c>
      <c r="E104" s="228" t="s">
        <v>98</v>
      </c>
      <c r="F104" s="42"/>
      <c r="G104" s="222" t="s">
        <v>116</v>
      </c>
      <c r="H104" s="42"/>
      <c r="I104" s="222" t="s">
        <v>119</v>
      </c>
      <c r="J104" s="42"/>
      <c r="K104" s="232"/>
      <c r="L104" s="43"/>
      <c r="M104" s="232"/>
      <c r="N104" s="43"/>
      <c r="O104" s="232"/>
      <c r="P104" s="43"/>
    </row>
    <row r="105" spans="2:16" ht="22.95" customHeight="1" x14ac:dyDescent="0.3">
      <c r="B105" s="213"/>
      <c r="C105" s="236"/>
      <c r="D105" s="46" t="s">
        <v>91</v>
      </c>
      <c r="E105" s="229"/>
      <c r="F105" s="42"/>
      <c r="G105" s="223"/>
      <c r="H105" s="42"/>
      <c r="I105" s="223"/>
      <c r="J105" s="42"/>
      <c r="K105" s="233"/>
      <c r="L105" s="43"/>
      <c r="M105" s="233"/>
      <c r="N105" s="43"/>
      <c r="O105" s="233"/>
      <c r="P105" s="43"/>
    </row>
    <row r="106" spans="2:16" ht="22.95" customHeight="1" thickBot="1" x14ac:dyDescent="0.35">
      <c r="B106" s="214"/>
      <c r="C106" s="240"/>
      <c r="D106" s="47" t="s">
        <v>92</v>
      </c>
      <c r="E106" s="230"/>
      <c r="F106" s="44"/>
      <c r="G106" s="231"/>
      <c r="H106" s="44"/>
      <c r="I106" s="231"/>
      <c r="J106" s="44"/>
      <c r="K106" s="234"/>
      <c r="L106" s="45"/>
      <c r="M106" s="234"/>
      <c r="N106" s="45"/>
      <c r="O106" s="234"/>
      <c r="P106" s="45"/>
    </row>
    <row r="107" spans="2:16" ht="80.3" customHeight="1" x14ac:dyDescent="0.3">
      <c r="B107" s="212" t="s">
        <v>47</v>
      </c>
      <c r="C107" s="215" t="s">
        <v>85</v>
      </c>
      <c r="D107" s="216"/>
      <c r="E107" s="217" t="s">
        <v>94</v>
      </c>
      <c r="F107" s="218"/>
      <c r="G107" s="217" t="s">
        <v>109</v>
      </c>
      <c r="H107" s="218"/>
      <c r="I107" s="217" t="s">
        <v>111</v>
      </c>
      <c r="J107" s="218"/>
      <c r="K107" s="217" t="s">
        <v>129</v>
      </c>
      <c r="L107" s="218"/>
      <c r="M107" s="217" t="s">
        <v>112</v>
      </c>
      <c r="N107" s="218"/>
      <c r="O107" s="217" t="s">
        <v>113</v>
      </c>
      <c r="P107" s="218"/>
    </row>
    <row r="108" spans="2:16" ht="18" customHeight="1" x14ac:dyDescent="0.3">
      <c r="B108" s="213"/>
      <c r="C108" s="235" t="s">
        <v>86</v>
      </c>
      <c r="D108" s="46" t="s">
        <v>90</v>
      </c>
      <c r="E108" s="209" t="s">
        <v>95</v>
      </c>
      <c r="F108" s="42"/>
      <c r="G108" s="222" t="s">
        <v>114</v>
      </c>
      <c r="H108" s="42"/>
      <c r="I108" s="225" t="s">
        <v>368</v>
      </c>
      <c r="J108" s="42"/>
      <c r="K108" s="209" t="s">
        <v>120</v>
      </c>
      <c r="L108" s="42"/>
      <c r="M108" s="209" t="s">
        <v>367</v>
      </c>
      <c r="N108" s="42"/>
      <c r="O108" s="209" t="s">
        <v>124</v>
      </c>
      <c r="P108" s="42"/>
    </row>
    <row r="109" spans="2:16" ht="18" customHeight="1" x14ac:dyDescent="0.3">
      <c r="B109" s="213"/>
      <c r="C109" s="236"/>
      <c r="D109" s="46" t="s">
        <v>91</v>
      </c>
      <c r="E109" s="210"/>
      <c r="F109" s="42"/>
      <c r="G109" s="223"/>
      <c r="H109" s="42"/>
      <c r="I109" s="226"/>
      <c r="J109" s="42"/>
      <c r="K109" s="210"/>
      <c r="L109" s="42"/>
      <c r="M109" s="210"/>
      <c r="N109" s="42"/>
      <c r="O109" s="210"/>
      <c r="P109" s="42"/>
    </row>
    <row r="110" spans="2:16" ht="18" customHeight="1" x14ac:dyDescent="0.3">
      <c r="B110" s="213"/>
      <c r="C110" s="237"/>
      <c r="D110" s="46" t="s">
        <v>92</v>
      </c>
      <c r="E110" s="211"/>
      <c r="F110" s="49"/>
      <c r="G110" s="224"/>
      <c r="H110" s="42"/>
      <c r="I110" s="227"/>
      <c r="J110" s="42"/>
      <c r="K110" s="211"/>
      <c r="L110" s="42"/>
      <c r="M110" s="211"/>
      <c r="N110" s="42"/>
      <c r="O110" s="211"/>
      <c r="P110" s="42"/>
    </row>
    <row r="111" spans="2:16" ht="18" customHeight="1" x14ac:dyDescent="0.3">
      <c r="B111" s="213"/>
      <c r="C111" s="235" t="s">
        <v>87</v>
      </c>
      <c r="D111" s="46" t="s">
        <v>90</v>
      </c>
      <c r="E111" s="219" t="s">
        <v>96</v>
      </c>
      <c r="F111" s="42"/>
      <c r="G111" s="209" t="s">
        <v>115</v>
      </c>
      <c r="H111" s="42"/>
      <c r="I111" s="222" t="s">
        <v>117</v>
      </c>
      <c r="J111" s="42"/>
      <c r="K111" s="219" t="s">
        <v>121</v>
      </c>
      <c r="L111" s="42"/>
      <c r="M111" s="219" t="s">
        <v>123</v>
      </c>
      <c r="N111" s="42"/>
      <c r="O111" s="219" t="s">
        <v>126</v>
      </c>
      <c r="P111" s="42"/>
    </row>
    <row r="112" spans="2:16" ht="18" customHeight="1" x14ac:dyDescent="0.3">
      <c r="B112" s="213"/>
      <c r="C112" s="236"/>
      <c r="D112" s="79" t="s">
        <v>91</v>
      </c>
      <c r="E112" s="220"/>
      <c r="F112" s="42"/>
      <c r="G112" s="210"/>
      <c r="H112" s="42"/>
      <c r="I112" s="223"/>
      <c r="J112" s="42"/>
      <c r="K112" s="220"/>
      <c r="L112" s="42"/>
      <c r="M112" s="220"/>
      <c r="N112" s="42"/>
      <c r="O112" s="220"/>
      <c r="P112" s="42"/>
    </row>
    <row r="113" spans="2:16" ht="18" customHeight="1" x14ac:dyDescent="0.3">
      <c r="B113" s="213"/>
      <c r="C113" s="237"/>
      <c r="D113" s="79" t="s">
        <v>92</v>
      </c>
      <c r="E113" s="221"/>
      <c r="F113" s="42"/>
      <c r="G113" s="211"/>
      <c r="H113" s="42"/>
      <c r="I113" s="224"/>
      <c r="J113" s="42"/>
      <c r="K113" s="221"/>
      <c r="L113" s="42"/>
      <c r="M113" s="221"/>
      <c r="N113" s="42"/>
      <c r="O113" s="221"/>
      <c r="P113" s="42"/>
    </row>
    <row r="114" spans="2:16" ht="18" customHeight="1" x14ac:dyDescent="0.3">
      <c r="B114" s="213"/>
      <c r="C114" s="235" t="s">
        <v>88</v>
      </c>
      <c r="D114" s="46" t="s">
        <v>90</v>
      </c>
      <c r="E114" s="222" t="s">
        <v>97</v>
      </c>
      <c r="F114" s="42"/>
      <c r="G114" s="219" t="s">
        <v>110</v>
      </c>
      <c r="H114" s="42"/>
      <c r="I114" s="222" t="s">
        <v>118</v>
      </c>
      <c r="J114" s="42"/>
      <c r="K114" s="228" t="s">
        <v>122</v>
      </c>
      <c r="L114" s="42"/>
      <c r="M114" s="232"/>
      <c r="N114" s="43"/>
      <c r="O114" s="228" t="s">
        <v>125</v>
      </c>
      <c r="P114" s="42"/>
    </row>
    <row r="115" spans="2:16" ht="18" customHeight="1" x14ac:dyDescent="0.3">
      <c r="B115" s="213"/>
      <c r="C115" s="236"/>
      <c r="D115" s="46" t="s">
        <v>91</v>
      </c>
      <c r="E115" s="223"/>
      <c r="F115" s="42"/>
      <c r="G115" s="220"/>
      <c r="H115" s="42"/>
      <c r="I115" s="223"/>
      <c r="J115" s="42"/>
      <c r="K115" s="229"/>
      <c r="L115" s="42"/>
      <c r="M115" s="233"/>
      <c r="N115" s="43"/>
      <c r="O115" s="229"/>
      <c r="P115" s="42"/>
    </row>
    <row r="116" spans="2:16" ht="18" customHeight="1" x14ac:dyDescent="0.3">
      <c r="B116" s="213"/>
      <c r="C116" s="237"/>
      <c r="D116" s="46" t="s">
        <v>92</v>
      </c>
      <c r="E116" s="224"/>
      <c r="F116" s="42"/>
      <c r="G116" s="221"/>
      <c r="H116" s="42"/>
      <c r="I116" s="224"/>
      <c r="J116" s="42"/>
      <c r="K116" s="238"/>
      <c r="L116" s="42"/>
      <c r="M116" s="239"/>
      <c r="N116" s="43"/>
      <c r="O116" s="238"/>
      <c r="P116" s="42"/>
    </row>
    <row r="117" spans="2:16" ht="22.95" customHeight="1" x14ac:dyDescent="0.3">
      <c r="B117" s="213"/>
      <c r="C117" s="235" t="s">
        <v>89</v>
      </c>
      <c r="D117" s="73" t="s">
        <v>90</v>
      </c>
      <c r="E117" s="228" t="s">
        <v>98</v>
      </c>
      <c r="F117" s="74" t="s">
        <v>128</v>
      </c>
      <c r="G117" s="222" t="s">
        <v>116</v>
      </c>
      <c r="H117" s="80" t="s">
        <v>128</v>
      </c>
      <c r="I117" s="222" t="s">
        <v>119</v>
      </c>
      <c r="J117" s="42"/>
      <c r="K117" s="232"/>
      <c r="L117" s="43"/>
      <c r="M117" s="232"/>
      <c r="N117" s="43"/>
      <c r="O117" s="232"/>
      <c r="P117" s="43"/>
    </row>
    <row r="118" spans="2:16" ht="22.95" customHeight="1" x14ac:dyDescent="0.3">
      <c r="B118" s="213"/>
      <c r="C118" s="236"/>
      <c r="D118" s="73" t="s">
        <v>91</v>
      </c>
      <c r="E118" s="229"/>
      <c r="F118" s="74" t="s">
        <v>128</v>
      </c>
      <c r="G118" s="223"/>
      <c r="H118" s="80" t="s">
        <v>128</v>
      </c>
      <c r="I118" s="223"/>
      <c r="J118" s="42"/>
      <c r="K118" s="233"/>
      <c r="L118" s="43"/>
      <c r="M118" s="233"/>
      <c r="N118" s="43"/>
      <c r="O118" s="233"/>
      <c r="P118" s="43"/>
    </row>
    <row r="119" spans="2:16" ht="22.95" customHeight="1" thickBot="1" x14ac:dyDescent="0.35">
      <c r="B119" s="214"/>
      <c r="C119" s="240"/>
      <c r="D119" s="75" t="s">
        <v>92</v>
      </c>
      <c r="E119" s="230"/>
      <c r="F119" s="77" t="s">
        <v>128</v>
      </c>
      <c r="G119" s="231"/>
      <c r="H119" s="80" t="s">
        <v>128</v>
      </c>
      <c r="I119" s="231"/>
      <c r="J119" s="44"/>
      <c r="K119" s="234"/>
      <c r="L119" s="45"/>
      <c r="M119" s="234"/>
      <c r="N119" s="45"/>
      <c r="O119" s="234"/>
      <c r="P119" s="45"/>
    </row>
    <row r="120" spans="2:16" ht="80.3" customHeight="1" x14ac:dyDescent="0.3">
      <c r="B120" s="212" t="s">
        <v>31</v>
      </c>
      <c r="C120" s="215" t="s">
        <v>85</v>
      </c>
      <c r="D120" s="216"/>
      <c r="E120" s="217" t="s">
        <v>94</v>
      </c>
      <c r="F120" s="218"/>
      <c r="G120" s="217" t="s">
        <v>109</v>
      </c>
      <c r="H120" s="218"/>
      <c r="I120" s="217" t="s">
        <v>111</v>
      </c>
      <c r="J120" s="218"/>
      <c r="K120" s="217" t="s">
        <v>129</v>
      </c>
      <c r="L120" s="218"/>
      <c r="M120" s="217" t="s">
        <v>112</v>
      </c>
      <c r="N120" s="218"/>
      <c r="O120" s="217" t="s">
        <v>113</v>
      </c>
      <c r="P120" s="218"/>
    </row>
    <row r="121" spans="2:16" ht="18" customHeight="1" x14ac:dyDescent="0.3">
      <c r="B121" s="213"/>
      <c r="C121" s="235" t="s">
        <v>86</v>
      </c>
      <c r="D121" s="46" t="s">
        <v>90</v>
      </c>
      <c r="E121" s="209" t="s">
        <v>95</v>
      </c>
      <c r="F121" s="42"/>
      <c r="G121" s="222" t="s">
        <v>114</v>
      </c>
      <c r="H121" s="42"/>
      <c r="I121" s="225" t="s">
        <v>368</v>
      </c>
      <c r="J121" s="42"/>
      <c r="K121" s="209" t="s">
        <v>120</v>
      </c>
      <c r="L121" s="42"/>
      <c r="M121" s="209" t="s">
        <v>367</v>
      </c>
      <c r="N121" s="42"/>
      <c r="O121" s="209" t="s">
        <v>124</v>
      </c>
      <c r="P121" s="42"/>
    </row>
    <row r="122" spans="2:16" ht="18" customHeight="1" x14ac:dyDescent="0.3">
      <c r="B122" s="213"/>
      <c r="C122" s="236"/>
      <c r="D122" s="46" t="s">
        <v>91</v>
      </c>
      <c r="E122" s="210"/>
      <c r="F122" s="42"/>
      <c r="G122" s="223"/>
      <c r="H122" s="42"/>
      <c r="I122" s="226"/>
      <c r="J122" s="42"/>
      <c r="K122" s="210"/>
      <c r="L122" s="42"/>
      <c r="M122" s="210"/>
      <c r="N122" s="42"/>
      <c r="O122" s="210"/>
      <c r="P122" s="42"/>
    </row>
    <row r="123" spans="2:16" ht="18" customHeight="1" x14ac:dyDescent="0.3">
      <c r="B123" s="213"/>
      <c r="C123" s="237"/>
      <c r="D123" s="46" t="s">
        <v>92</v>
      </c>
      <c r="E123" s="211"/>
      <c r="F123" s="49"/>
      <c r="G123" s="224"/>
      <c r="H123" s="42"/>
      <c r="I123" s="227"/>
      <c r="J123" s="42"/>
      <c r="K123" s="211"/>
      <c r="L123" s="42"/>
      <c r="M123" s="211"/>
      <c r="N123" s="42"/>
      <c r="O123" s="211"/>
      <c r="P123" s="42"/>
    </row>
    <row r="124" spans="2:16" ht="18" customHeight="1" x14ac:dyDescent="0.3">
      <c r="B124" s="213"/>
      <c r="C124" s="235" t="s">
        <v>87</v>
      </c>
      <c r="D124" s="46" t="s">
        <v>90</v>
      </c>
      <c r="E124" s="219" t="s">
        <v>96</v>
      </c>
      <c r="F124" s="42"/>
      <c r="G124" s="209" t="s">
        <v>115</v>
      </c>
      <c r="H124" s="42"/>
      <c r="I124" s="222" t="s">
        <v>117</v>
      </c>
      <c r="J124" s="42"/>
      <c r="K124" s="219" t="s">
        <v>121</v>
      </c>
      <c r="L124" s="42"/>
      <c r="M124" s="219" t="s">
        <v>123</v>
      </c>
      <c r="N124" s="42"/>
      <c r="O124" s="219" t="s">
        <v>126</v>
      </c>
      <c r="P124" s="42"/>
    </row>
    <row r="125" spans="2:16" ht="18" customHeight="1" x14ac:dyDescent="0.3">
      <c r="B125" s="213"/>
      <c r="C125" s="236"/>
      <c r="D125" s="79" t="s">
        <v>91</v>
      </c>
      <c r="E125" s="220"/>
      <c r="F125" s="71"/>
      <c r="G125" s="210"/>
      <c r="H125" s="42"/>
      <c r="I125" s="223"/>
      <c r="J125" s="42"/>
      <c r="K125" s="220"/>
      <c r="L125" s="42"/>
      <c r="M125" s="220"/>
      <c r="N125" s="42"/>
      <c r="O125" s="220"/>
      <c r="P125" s="42"/>
    </row>
    <row r="126" spans="2:16" ht="18" customHeight="1" x14ac:dyDescent="0.3">
      <c r="B126" s="213"/>
      <c r="C126" s="237"/>
      <c r="D126" s="79" t="s">
        <v>92</v>
      </c>
      <c r="E126" s="221"/>
      <c r="F126" s="71"/>
      <c r="G126" s="211"/>
      <c r="H126" s="42"/>
      <c r="I126" s="224"/>
      <c r="J126" s="42"/>
      <c r="K126" s="221"/>
      <c r="L126" s="42"/>
      <c r="M126" s="221"/>
      <c r="N126" s="42"/>
      <c r="O126" s="221"/>
      <c r="P126" s="42"/>
    </row>
    <row r="127" spans="2:16" ht="18" customHeight="1" x14ac:dyDescent="0.3">
      <c r="B127" s="213"/>
      <c r="C127" s="235" t="s">
        <v>88</v>
      </c>
      <c r="D127" s="46" t="s">
        <v>90</v>
      </c>
      <c r="E127" s="222" t="s">
        <v>97</v>
      </c>
      <c r="F127" s="42"/>
      <c r="G127" s="219" t="s">
        <v>110</v>
      </c>
      <c r="H127" s="42"/>
      <c r="I127" s="222" t="s">
        <v>118</v>
      </c>
      <c r="J127" s="42"/>
      <c r="K127" s="228" t="s">
        <v>122</v>
      </c>
      <c r="L127" s="42"/>
      <c r="M127" s="232"/>
      <c r="N127" s="43"/>
      <c r="O127" s="228" t="s">
        <v>125</v>
      </c>
      <c r="P127" s="42"/>
    </row>
    <row r="128" spans="2:16" ht="18" customHeight="1" x14ac:dyDescent="0.3">
      <c r="B128" s="213"/>
      <c r="C128" s="236"/>
      <c r="D128" s="46" t="s">
        <v>91</v>
      </c>
      <c r="E128" s="223"/>
      <c r="F128" s="42"/>
      <c r="G128" s="220"/>
      <c r="H128" s="42"/>
      <c r="I128" s="223"/>
      <c r="J128" s="42"/>
      <c r="K128" s="229"/>
      <c r="L128" s="42"/>
      <c r="M128" s="233"/>
      <c r="N128" s="43"/>
      <c r="O128" s="229"/>
      <c r="P128" s="42"/>
    </row>
    <row r="129" spans="2:16" ht="18" customHeight="1" x14ac:dyDescent="0.3">
      <c r="B129" s="213"/>
      <c r="C129" s="237"/>
      <c r="D129" s="46" t="s">
        <v>92</v>
      </c>
      <c r="E129" s="224"/>
      <c r="F129" s="42"/>
      <c r="G129" s="221"/>
      <c r="H129" s="42"/>
      <c r="I129" s="224"/>
      <c r="J129" s="42"/>
      <c r="K129" s="238"/>
      <c r="L129" s="42"/>
      <c r="M129" s="239"/>
      <c r="N129" s="43"/>
      <c r="O129" s="238"/>
      <c r="P129" s="42"/>
    </row>
    <row r="130" spans="2:16" ht="22.95" customHeight="1" x14ac:dyDescent="0.3">
      <c r="B130" s="213"/>
      <c r="C130" s="235" t="s">
        <v>89</v>
      </c>
      <c r="D130" s="79" t="s">
        <v>90</v>
      </c>
      <c r="E130" s="228" t="s">
        <v>98</v>
      </c>
      <c r="F130" s="71"/>
      <c r="G130" s="222" t="s">
        <v>116</v>
      </c>
      <c r="H130" s="42"/>
      <c r="I130" s="222" t="s">
        <v>119</v>
      </c>
      <c r="J130" s="42"/>
      <c r="K130" s="232"/>
      <c r="L130" s="43"/>
      <c r="M130" s="232"/>
      <c r="N130" s="43"/>
      <c r="O130" s="232"/>
      <c r="P130" s="43"/>
    </row>
    <row r="131" spans="2:16" ht="22.95" customHeight="1" x14ac:dyDescent="0.3">
      <c r="B131" s="213"/>
      <c r="C131" s="236"/>
      <c r="D131" s="73" t="s">
        <v>91</v>
      </c>
      <c r="E131" s="229"/>
      <c r="F131" s="74" t="s">
        <v>128</v>
      </c>
      <c r="G131" s="223"/>
      <c r="H131" s="42"/>
      <c r="I131" s="223"/>
      <c r="J131" s="42"/>
      <c r="K131" s="233"/>
      <c r="L131" s="43"/>
      <c r="M131" s="233"/>
      <c r="N131" s="43"/>
      <c r="O131" s="233"/>
      <c r="P131" s="43"/>
    </row>
    <row r="132" spans="2:16" ht="22.95" customHeight="1" thickBot="1" x14ac:dyDescent="0.35">
      <c r="B132" s="214"/>
      <c r="C132" s="240"/>
      <c r="D132" s="75" t="s">
        <v>92</v>
      </c>
      <c r="E132" s="230"/>
      <c r="F132" s="77" t="s">
        <v>128</v>
      </c>
      <c r="G132" s="231"/>
      <c r="H132" s="44"/>
      <c r="I132" s="231"/>
      <c r="J132" s="44"/>
      <c r="K132" s="234"/>
      <c r="L132" s="45"/>
      <c r="M132" s="234"/>
      <c r="N132" s="45"/>
      <c r="O132" s="234"/>
      <c r="P132" s="45"/>
    </row>
    <row r="133" spans="2:16" ht="80.3" customHeight="1" x14ac:dyDescent="0.3">
      <c r="B133" s="212" t="s">
        <v>33</v>
      </c>
      <c r="C133" s="215" t="s">
        <v>85</v>
      </c>
      <c r="D133" s="216"/>
      <c r="E133" s="217" t="s">
        <v>94</v>
      </c>
      <c r="F133" s="218"/>
      <c r="G133" s="217" t="s">
        <v>109</v>
      </c>
      <c r="H133" s="218"/>
      <c r="I133" s="217" t="s">
        <v>111</v>
      </c>
      <c r="J133" s="218"/>
      <c r="K133" s="217" t="s">
        <v>129</v>
      </c>
      <c r="L133" s="218"/>
      <c r="M133" s="217" t="s">
        <v>112</v>
      </c>
      <c r="N133" s="218"/>
      <c r="O133" s="217" t="s">
        <v>113</v>
      </c>
      <c r="P133" s="218"/>
    </row>
    <row r="134" spans="2:16" ht="18" customHeight="1" x14ac:dyDescent="0.3">
      <c r="B134" s="213"/>
      <c r="C134" s="235" t="s">
        <v>86</v>
      </c>
      <c r="D134" s="46" t="s">
        <v>90</v>
      </c>
      <c r="E134" s="209" t="s">
        <v>95</v>
      </c>
      <c r="F134" s="42"/>
      <c r="G134" s="222" t="s">
        <v>114</v>
      </c>
      <c r="H134" s="42"/>
      <c r="I134" s="225" t="s">
        <v>368</v>
      </c>
      <c r="J134" s="42"/>
      <c r="K134" s="209" t="s">
        <v>120</v>
      </c>
      <c r="L134" s="42"/>
      <c r="M134" s="209" t="s">
        <v>367</v>
      </c>
      <c r="N134" s="42"/>
      <c r="O134" s="209" t="s">
        <v>124</v>
      </c>
      <c r="P134" s="42"/>
    </row>
    <row r="135" spans="2:16" ht="18" customHeight="1" x14ac:dyDescent="0.3">
      <c r="B135" s="213"/>
      <c r="C135" s="236"/>
      <c r="D135" s="46" t="s">
        <v>91</v>
      </c>
      <c r="E135" s="210"/>
      <c r="F135" s="42"/>
      <c r="G135" s="223"/>
      <c r="H135" s="42"/>
      <c r="I135" s="226"/>
      <c r="J135" s="42"/>
      <c r="K135" s="210"/>
      <c r="L135" s="42"/>
      <c r="M135" s="210"/>
      <c r="N135" s="42"/>
      <c r="O135" s="210"/>
      <c r="P135" s="42"/>
    </row>
    <row r="136" spans="2:16" ht="18" customHeight="1" x14ac:dyDescent="0.3">
      <c r="B136" s="213"/>
      <c r="C136" s="237"/>
      <c r="D136" s="46" t="s">
        <v>92</v>
      </c>
      <c r="E136" s="211"/>
      <c r="F136" s="49"/>
      <c r="G136" s="224"/>
      <c r="H136" s="42"/>
      <c r="I136" s="227"/>
      <c r="J136" s="42"/>
      <c r="K136" s="211"/>
      <c r="L136" s="42"/>
      <c r="M136" s="211"/>
      <c r="N136" s="42"/>
      <c r="O136" s="211"/>
      <c r="P136" s="42"/>
    </row>
    <row r="137" spans="2:16" ht="18" customHeight="1" x14ac:dyDescent="0.3">
      <c r="B137" s="213"/>
      <c r="C137" s="235" t="s">
        <v>87</v>
      </c>
      <c r="D137" s="46" t="s">
        <v>90</v>
      </c>
      <c r="E137" s="219" t="s">
        <v>96</v>
      </c>
      <c r="F137" s="42"/>
      <c r="G137" s="209" t="s">
        <v>115</v>
      </c>
      <c r="H137" s="42"/>
      <c r="I137" s="222" t="s">
        <v>117</v>
      </c>
      <c r="J137" s="42"/>
      <c r="K137" s="219" t="s">
        <v>121</v>
      </c>
      <c r="L137" s="42"/>
      <c r="M137" s="219" t="s">
        <v>123</v>
      </c>
      <c r="N137" s="42"/>
      <c r="O137" s="219" t="s">
        <v>126</v>
      </c>
      <c r="P137" s="42"/>
    </row>
    <row r="138" spans="2:16" ht="18" customHeight="1" x14ac:dyDescent="0.3">
      <c r="B138" s="213"/>
      <c r="C138" s="236"/>
      <c r="D138" s="46" t="s">
        <v>91</v>
      </c>
      <c r="E138" s="220"/>
      <c r="F138" s="42"/>
      <c r="G138" s="210"/>
      <c r="H138" s="42"/>
      <c r="I138" s="223"/>
      <c r="J138" s="42"/>
      <c r="K138" s="220"/>
      <c r="L138" s="42"/>
      <c r="M138" s="220"/>
      <c r="N138" s="42"/>
      <c r="O138" s="220"/>
      <c r="P138" s="42"/>
    </row>
    <row r="139" spans="2:16" ht="18" customHeight="1" x14ac:dyDescent="0.3">
      <c r="B139" s="213"/>
      <c r="C139" s="237"/>
      <c r="D139" s="46" t="s">
        <v>92</v>
      </c>
      <c r="E139" s="221"/>
      <c r="F139" s="42"/>
      <c r="G139" s="211"/>
      <c r="H139" s="42"/>
      <c r="I139" s="224"/>
      <c r="J139" s="42"/>
      <c r="K139" s="221"/>
      <c r="L139" s="42"/>
      <c r="M139" s="221"/>
      <c r="N139" s="42"/>
      <c r="O139" s="221"/>
      <c r="P139" s="42"/>
    </row>
    <row r="140" spans="2:16" ht="18" customHeight="1" x14ac:dyDescent="0.3">
      <c r="B140" s="213"/>
      <c r="C140" s="235" t="s">
        <v>88</v>
      </c>
      <c r="D140" s="46" t="s">
        <v>90</v>
      </c>
      <c r="E140" s="222" t="s">
        <v>97</v>
      </c>
      <c r="F140" s="42"/>
      <c r="G140" s="219" t="s">
        <v>110</v>
      </c>
      <c r="H140" s="42"/>
      <c r="I140" s="222" t="s">
        <v>118</v>
      </c>
      <c r="J140" s="42"/>
      <c r="K140" s="228" t="s">
        <v>122</v>
      </c>
      <c r="L140" s="42"/>
      <c r="M140" s="232"/>
      <c r="N140" s="43"/>
      <c r="O140" s="228" t="s">
        <v>125</v>
      </c>
      <c r="P140" s="42"/>
    </row>
    <row r="141" spans="2:16" ht="18" customHeight="1" x14ac:dyDescent="0.3">
      <c r="B141" s="213"/>
      <c r="C141" s="236"/>
      <c r="D141" s="46" t="s">
        <v>91</v>
      </c>
      <c r="E141" s="223"/>
      <c r="F141" s="42"/>
      <c r="G141" s="220"/>
      <c r="H141" s="42"/>
      <c r="I141" s="223"/>
      <c r="J141" s="42"/>
      <c r="K141" s="229"/>
      <c r="L141" s="42"/>
      <c r="M141" s="233"/>
      <c r="N141" s="43"/>
      <c r="O141" s="229"/>
      <c r="P141" s="42"/>
    </row>
    <row r="142" spans="2:16" ht="18" customHeight="1" x14ac:dyDescent="0.3">
      <c r="B142" s="213"/>
      <c r="C142" s="237"/>
      <c r="D142" s="46" t="s">
        <v>92</v>
      </c>
      <c r="E142" s="224"/>
      <c r="F142" s="42"/>
      <c r="G142" s="221"/>
      <c r="H142" s="42"/>
      <c r="I142" s="224"/>
      <c r="J142" s="42"/>
      <c r="K142" s="238"/>
      <c r="L142" s="42"/>
      <c r="M142" s="239"/>
      <c r="N142" s="43"/>
      <c r="O142" s="238"/>
      <c r="P142" s="42"/>
    </row>
    <row r="143" spans="2:16" ht="22.95" customHeight="1" x14ac:dyDescent="0.3">
      <c r="B143" s="213"/>
      <c r="C143" s="235" t="s">
        <v>89</v>
      </c>
      <c r="D143" s="46" t="s">
        <v>90</v>
      </c>
      <c r="E143" s="228" t="s">
        <v>98</v>
      </c>
      <c r="F143" s="42"/>
      <c r="G143" s="222" t="s">
        <v>116</v>
      </c>
      <c r="H143" s="42"/>
      <c r="I143" s="222" t="s">
        <v>119</v>
      </c>
      <c r="J143" s="42"/>
      <c r="K143" s="232"/>
      <c r="L143" s="43"/>
      <c r="M143" s="232"/>
      <c r="N143" s="43"/>
      <c r="O143" s="232"/>
      <c r="P143" s="43"/>
    </row>
    <row r="144" spans="2:16" ht="22.95" customHeight="1" x14ac:dyDescent="0.3">
      <c r="B144" s="213"/>
      <c r="C144" s="236"/>
      <c r="D144" s="46" t="s">
        <v>91</v>
      </c>
      <c r="E144" s="229"/>
      <c r="F144" s="42"/>
      <c r="G144" s="223"/>
      <c r="H144" s="42"/>
      <c r="I144" s="223"/>
      <c r="J144" s="42"/>
      <c r="K144" s="233"/>
      <c r="L144" s="43"/>
      <c r="M144" s="233"/>
      <c r="N144" s="43"/>
      <c r="O144" s="233"/>
      <c r="P144" s="43"/>
    </row>
    <row r="145" spans="2:16" ht="22.95" customHeight="1" thickBot="1" x14ac:dyDescent="0.35">
      <c r="B145" s="214"/>
      <c r="C145" s="240"/>
      <c r="D145" s="47" t="s">
        <v>92</v>
      </c>
      <c r="E145" s="230"/>
      <c r="F145" s="44"/>
      <c r="G145" s="231"/>
      <c r="H145" s="44"/>
      <c r="I145" s="231"/>
      <c r="J145" s="44"/>
      <c r="K145" s="234"/>
      <c r="L145" s="45"/>
      <c r="M145" s="234"/>
      <c r="N145" s="45"/>
      <c r="O145" s="234"/>
      <c r="P145" s="45"/>
    </row>
    <row r="146" spans="2:16" ht="80.3" customHeight="1" x14ac:dyDescent="0.3">
      <c r="B146" s="212" t="s">
        <v>45</v>
      </c>
      <c r="C146" s="215" t="s">
        <v>85</v>
      </c>
      <c r="D146" s="216"/>
      <c r="E146" s="217" t="s">
        <v>94</v>
      </c>
      <c r="F146" s="218"/>
      <c r="G146" s="217" t="s">
        <v>109</v>
      </c>
      <c r="H146" s="218"/>
      <c r="I146" s="217" t="s">
        <v>111</v>
      </c>
      <c r="J146" s="218"/>
      <c r="K146" s="217" t="s">
        <v>129</v>
      </c>
      <c r="L146" s="218"/>
      <c r="M146" s="217" t="s">
        <v>112</v>
      </c>
      <c r="N146" s="218"/>
      <c r="O146" s="217" t="s">
        <v>113</v>
      </c>
      <c r="P146" s="218"/>
    </row>
    <row r="147" spans="2:16" ht="18" customHeight="1" x14ac:dyDescent="0.3">
      <c r="B147" s="213"/>
      <c r="C147" s="235" t="s">
        <v>86</v>
      </c>
      <c r="D147" s="46" t="s">
        <v>90</v>
      </c>
      <c r="E147" s="209" t="s">
        <v>95</v>
      </c>
      <c r="F147" s="42"/>
      <c r="G147" s="222" t="s">
        <v>114</v>
      </c>
      <c r="H147" s="42"/>
      <c r="I147" s="225" t="s">
        <v>368</v>
      </c>
      <c r="J147" s="42"/>
      <c r="K147" s="209" t="s">
        <v>120</v>
      </c>
      <c r="L147" s="42"/>
      <c r="M147" s="209" t="s">
        <v>367</v>
      </c>
      <c r="N147" s="42"/>
      <c r="O147" s="209" t="s">
        <v>124</v>
      </c>
      <c r="P147" s="42"/>
    </row>
    <row r="148" spans="2:16" ht="18" customHeight="1" x14ac:dyDescent="0.3">
      <c r="B148" s="213"/>
      <c r="C148" s="236"/>
      <c r="D148" s="46" t="s">
        <v>91</v>
      </c>
      <c r="E148" s="210"/>
      <c r="F148" s="42"/>
      <c r="G148" s="223"/>
      <c r="H148" s="42"/>
      <c r="I148" s="226"/>
      <c r="J148" s="42"/>
      <c r="K148" s="210"/>
      <c r="L148" s="42"/>
      <c r="M148" s="210"/>
      <c r="N148" s="42"/>
      <c r="O148" s="210"/>
      <c r="P148" s="42"/>
    </row>
    <row r="149" spans="2:16" ht="18" customHeight="1" x14ac:dyDescent="0.3">
      <c r="B149" s="213"/>
      <c r="C149" s="237"/>
      <c r="D149" s="46" t="s">
        <v>92</v>
      </c>
      <c r="E149" s="211"/>
      <c r="F149" s="49"/>
      <c r="G149" s="224"/>
      <c r="H149" s="42"/>
      <c r="I149" s="227"/>
      <c r="J149" s="42"/>
      <c r="K149" s="211"/>
      <c r="L149" s="42"/>
      <c r="M149" s="211"/>
      <c r="N149" s="42"/>
      <c r="O149" s="211"/>
      <c r="P149" s="42"/>
    </row>
    <row r="150" spans="2:16" ht="18" customHeight="1" x14ac:dyDescent="0.3">
      <c r="B150" s="213"/>
      <c r="C150" s="235" t="s">
        <v>87</v>
      </c>
      <c r="D150" s="79" t="s">
        <v>90</v>
      </c>
      <c r="E150" s="219" t="s">
        <v>96</v>
      </c>
      <c r="F150" s="49"/>
      <c r="G150" s="209" t="s">
        <v>115</v>
      </c>
      <c r="H150" s="42"/>
      <c r="I150" s="222" t="s">
        <v>117</v>
      </c>
      <c r="J150" s="42"/>
      <c r="K150" s="219" t="s">
        <v>121</v>
      </c>
      <c r="L150" s="42"/>
      <c r="M150" s="219" t="s">
        <v>123</v>
      </c>
      <c r="N150" s="42"/>
      <c r="O150" s="219" t="s">
        <v>126</v>
      </c>
      <c r="P150" s="42"/>
    </row>
    <row r="151" spans="2:16" ht="18" customHeight="1" x14ac:dyDescent="0.3">
      <c r="B151" s="213"/>
      <c r="C151" s="236"/>
      <c r="D151" s="73" t="s">
        <v>91</v>
      </c>
      <c r="E151" s="220"/>
      <c r="F151" s="74" t="s">
        <v>128</v>
      </c>
      <c r="G151" s="210"/>
      <c r="H151" s="42"/>
      <c r="I151" s="223"/>
      <c r="J151" s="42"/>
      <c r="K151" s="220"/>
      <c r="L151" s="42"/>
      <c r="M151" s="220"/>
      <c r="N151" s="42"/>
      <c r="O151" s="220"/>
      <c r="P151" s="42"/>
    </row>
    <row r="152" spans="2:16" ht="18" customHeight="1" x14ac:dyDescent="0.3">
      <c r="B152" s="213"/>
      <c r="C152" s="237"/>
      <c r="D152" s="79" t="s">
        <v>92</v>
      </c>
      <c r="E152" s="221"/>
      <c r="F152" s="49"/>
      <c r="G152" s="211"/>
      <c r="H152" s="42"/>
      <c r="I152" s="224"/>
      <c r="J152" s="42"/>
      <c r="K152" s="221"/>
      <c r="L152" s="42"/>
      <c r="M152" s="221"/>
      <c r="N152" s="42"/>
      <c r="O152" s="221"/>
      <c r="P152" s="42"/>
    </row>
    <row r="153" spans="2:16" ht="18" customHeight="1" x14ac:dyDescent="0.3">
      <c r="B153" s="213"/>
      <c r="C153" s="235" t="s">
        <v>88</v>
      </c>
      <c r="D153" s="79" t="s">
        <v>90</v>
      </c>
      <c r="E153" s="222" t="s">
        <v>97</v>
      </c>
      <c r="F153" s="42"/>
      <c r="G153" s="219" t="s">
        <v>110</v>
      </c>
      <c r="H153" s="42"/>
      <c r="I153" s="222" t="s">
        <v>118</v>
      </c>
      <c r="J153" s="49"/>
      <c r="K153" s="228" t="s">
        <v>122</v>
      </c>
      <c r="L153" s="42"/>
      <c r="M153" s="232"/>
      <c r="N153" s="43"/>
      <c r="O153" s="228" t="s">
        <v>125</v>
      </c>
      <c r="P153" s="42"/>
    </row>
    <row r="154" spans="2:16" ht="18" customHeight="1" x14ac:dyDescent="0.3">
      <c r="B154" s="213"/>
      <c r="C154" s="236"/>
      <c r="D154" s="73" t="s">
        <v>91</v>
      </c>
      <c r="E154" s="223"/>
      <c r="F154" s="42"/>
      <c r="G154" s="220"/>
      <c r="H154" s="42"/>
      <c r="I154" s="223"/>
      <c r="J154" s="74" t="s">
        <v>128</v>
      </c>
      <c r="K154" s="229"/>
      <c r="L154" s="42"/>
      <c r="M154" s="233"/>
      <c r="N154" s="43"/>
      <c r="O154" s="229"/>
      <c r="P154" s="42"/>
    </row>
    <row r="155" spans="2:16" ht="18" customHeight="1" x14ac:dyDescent="0.3">
      <c r="B155" s="213"/>
      <c r="C155" s="237"/>
      <c r="D155" s="79" t="s">
        <v>92</v>
      </c>
      <c r="E155" s="224"/>
      <c r="F155" s="42"/>
      <c r="G155" s="221"/>
      <c r="H155" s="42"/>
      <c r="I155" s="224"/>
      <c r="J155" s="49"/>
      <c r="K155" s="238"/>
      <c r="L155" s="42"/>
      <c r="M155" s="239"/>
      <c r="N155" s="43"/>
      <c r="O155" s="238"/>
      <c r="P155" s="42"/>
    </row>
    <row r="156" spans="2:16" ht="22.95" customHeight="1" x14ac:dyDescent="0.3">
      <c r="B156" s="213"/>
      <c r="C156" s="235" t="s">
        <v>89</v>
      </c>
      <c r="D156" s="46" t="s">
        <v>90</v>
      </c>
      <c r="E156" s="228" t="s">
        <v>98</v>
      </c>
      <c r="F156" s="42"/>
      <c r="G156" s="222" t="s">
        <v>116</v>
      </c>
      <c r="H156" s="42"/>
      <c r="I156" s="222" t="s">
        <v>119</v>
      </c>
      <c r="J156" s="42"/>
      <c r="K156" s="232"/>
      <c r="L156" s="43"/>
      <c r="M156" s="232"/>
      <c r="N156" s="43"/>
      <c r="O156" s="232"/>
      <c r="P156" s="43"/>
    </row>
    <row r="157" spans="2:16" ht="22.95" customHeight="1" x14ac:dyDescent="0.3">
      <c r="B157" s="213"/>
      <c r="C157" s="236"/>
      <c r="D157" s="46" t="s">
        <v>91</v>
      </c>
      <c r="E157" s="229"/>
      <c r="F157" s="42"/>
      <c r="G157" s="223"/>
      <c r="H157" s="42"/>
      <c r="I157" s="223"/>
      <c r="J157" s="42"/>
      <c r="K157" s="233"/>
      <c r="L157" s="43"/>
      <c r="M157" s="233"/>
      <c r="N157" s="43"/>
      <c r="O157" s="233"/>
      <c r="P157" s="43"/>
    </row>
    <row r="158" spans="2:16" ht="22.95" customHeight="1" thickBot="1" x14ac:dyDescent="0.35">
      <c r="B158" s="214"/>
      <c r="C158" s="240"/>
      <c r="D158" s="47" t="s">
        <v>92</v>
      </c>
      <c r="E158" s="230"/>
      <c r="F158" s="44"/>
      <c r="G158" s="231"/>
      <c r="H158" s="44"/>
      <c r="I158" s="231"/>
      <c r="J158" s="44"/>
      <c r="K158" s="234"/>
      <c r="L158" s="45"/>
      <c r="M158" s="234"/>
      <c r="N158" s="45"/>
      <c r="O158" s="234"/>
      <c r="P158" s="45"/>
    </row>
    <row r="159" spans="2:16" ht="80.3" customHeight="1" x14ac:dyDescent="0.3">
      <c r="B159" s="212" t="s">
        <v>130</v>
      </c>
      <c r="C159" s="215" t="s">
        <v>85</v>
      </c>
      <c r="D159" s="216"/>
      <c r="E159" s="217" t="s">
        <v>94</v>
      </c>
      <c r="F159" s="218"/>
      <c r="G159" s="217" t="s">
        <v>109</v>
      </c>
      <c r="H159" s="218"/>
      <c r="I159" s="217" t="s">
        <v>111</v>
      </c>
      <c r="J159" s="218"/>
      <c r="K159" s="217" t="s">
        <v>129</v>
      </c>
      <c r="L159" s="218"/>
      <c r="M159" s="217" t="s">
        <v>112</v>
      </c>
      <c r="N159" s="218"/>
      <c r="O159" s="217" t="s">
        <v>113</v>
      </c>
      <c r="P159" s="218"/>
    </row>
    <row r="160" spans="2:16" ht="18" customHeight="1" x14ac:dyDescent="0.3">
      <c r="B160" s="213"/>
      <c r="C160" s="235" t="s">
        <v>86</v>
      </c>
      <c r="D160" s="82" t="s">
        <v>90</v>
      </c>
      <c r="E160" s="209" t="s">
        <v>95</v>
      </c>
      <c r="F160" s="80" t="s">
        <v>128</v>
      </c>
      <c r="G160" s="222" t="s">
        <v>114</v>
      </c>
      <c r="H160" s="80" t="s">
        <v>128</v>
      </c>
      <c r="I160" s="225" t="s">
        <v>368</v>
      </c>
      <c r="J160" s="80" t="s">
        <v>128</v>
      </c>
      <c r="K160" s="209" t="s">
        <v>120</v>
      </c>
      <c r="L160" s="80" t="s">
        <v>128</v>
      </c>
      <c r="M160" s="209" t="s">
        <v>367</v>
      </c>
      <c r="N160" s="80" t="s">
        <v>128</v>
      </c>
      <c r="O160" s="209" t="s">
        <v>124</v>
      </c>
      <c r="P160" s="80" t="s">
        <v>128</v>
      </c>
    </row>
    <row r="161" spans="2:16" ht="18" customHeight="1" x14ac:dyDescent="0.3">
      <c r="B161" s="213"/>
      <c r="C161" s="236"/>
      <c r="D161" s="82" t="s">
        <v>91</v>
      </c>
      <c r="E161" s="210"/>
      <c r="F161" s="80" t="s">
        <v>128</v>
      </c>
      <c r="G161" s="223"/>
      <c r="H161" s="80" t="s">
        <v>128</v>
      </c>
      <c r="I161" s="226"/>
      <c r="J161" s="80" t="s">
        <v>128</v>
      </c>
      <c r="K161" s="210"/>
      <c r="L161" s="80" t="s">
        <v>128</v>
      </c>
      <c r="M161" s="210"/>
      <c r="N161" s="80" t="s">
        <v>128</v>
      </c>
      <c r="O161" s="210"/>
      <c r="P161" s="80" t="s">
        <v>128</v>
      </c>
    </row>
    <row r="162" spans="2:16" ht="18" customHeight="1" x14ac:dyDescent="0.3">
      <c r="B162" s="213"/>
      <c r="C162" s="237"/>
      <c r="D162" s="82" t="s">
        <v>92</v>
      </c>
      <c r="E162" s="211"/>
      <c r="F162" s="80" t="s">
        <v>128</v>
      </c>
      <c r="G162" s="224"/>
      <c r="H162" s="80" t="s">
        <v>128</v>
      </c>
      <c r="I162" s="227"/>
      <c r="J162" s="80" t="s">
        <v>128</v>
      </c>
      <c r="K162" s="211"/>
      <c r="L162" s="80" t="s">
        <v>128</v>
      </c>
      <c r="M162" s="211"/>
      <c r="N162" s="80" t="s">
        <v>128</v>
      </c>
      <c r="O162" s="211"/>
      <c r="P162" s="80" t="s">
        <v>128</v>
      </c>
    </row>
    <row r="163" spans="2:16" ht="18" customHeight="1" x14ac:dyDescent="0.3">
      <c r="B163" s="213"/>
      <c r="C163" s="235" t="s">
        <v>87</v>
      </c>
      <c r="D163" s="82" t="s">
        <v>90</v>
      </c>
      <c r="E163" s="219" t="s">
        <v>96</v>
      </c>
      <c r="F163" s="80" t="s">
        <v>128</v>
      </c>
      <c r="G163" s="209" t="s">
        <v>115</v>
      </c>
      <c r="H163" s="80" t="s">
        <v>128</v>
      </c>
      <c r="I163" s="222" t="s">
        <v>117</v>
      </c>
      <c r="J163" s="80" t="s">
        <v>128</v>
      </c>
      <c r="K163" s="219" t="s">
        <v>121</v>
      </c>
      <c r="L163" s="80" t="s">
        <v>128</v>
      </c>
      <c r="M163" s="219" t="s">
        <v>123</v>
      </c>
      <c r="N163" s="42"/>
      <c r="O163" s="219" t="s">
        <v>126</v>
      </c>
      <c r="P163" s="80" t="s">
        <v>128</v>
      </c>
    </row>
    <row r="164" spans="2:16" ht="18" customHeight="1" x14ac:dyDescent="0.3">
      <c r="B164" s="213"/>
      <c r="C164" s="236"/>
      <c r="D164" s="82" t="s">
        <v>91</v>
      </c>
      <c r="E164" s="220"/>
      <c r="F164" s="80" t="s">
        <v>128</v>
      </c>
      <c r="G164" s="210"/>
      <c r="H164" s="80" t="s">
        <v>128</v>
      </c>
      <c r="I164" s="223"/>
      <c r="J164" s="80" t="s">
        <v>128</v>
      </c>
      <c r="K164" s="220"/>
      <c r="L164" s="80" t="s">
        <v>128</v>
      </c>
      <c r="M164" s="220"/>
      <c r="N164" s="80" t="s">
        <v>128</v>
      </c>
      <c r="O164" s="220"/>
      <c r="P164" s="80" t="s">
        <v>128</v>
      </c>
    </row>
    <row r="165" spans="2:16" ht="18" customHeight="1" x14ac:dyDescent="0.3">
      <c r="B165" s="213"/>
      <c r="C165" s="237"/>
      <c r="D165" s="82" t="s">
        <v>92</v>
      </c>
      <c r="E165" s="221"/>
      <c r="F165" s="80" t="s">
        <v>128</v>
      </c>
      <c r="G165" s="211"/>
      <c r="H165" s="80" t="s">
        <v>128</v>
      </c>
      <c r="I165" s="224"/>
      <c r="J165" s="80" t="s">
        <v>128</v>
      </c>
      <c r="K165" s="221"/>
      <c r="L165" s="80" t="s">
        <v>128</v>
      </c>
      <c r="M165" s="221"/>
      <c r="N165" s="80" t="s">
        <v>128</v>
      </c>
      <c r="O165" s="221"/>
      <c r="P165" s="80" t="s">
        <v>128</v>
      </c>
    </row>
    <row r="166" spans="2:16" ht="18" customHeight="1" x14ac:dyDescent="0.3">
      <c r="B166" s="213"/>
      <c r="C166" s="235" t="s">
        <v>88</v>
      </c>
      <c r="D166" s="82" t="s">
        <v>90</v>
      </c>
      <c r="E166" s="222" t="s">
        <v>97</v>
      </c>
      <c r="F166" s="42"/>
      <c r="G166" s="219" t="s">
        <v>110</v>
      </c>
      <c r="H166" s="42"/>
      <c r="I166" s="222" t="s">
        <v>118</v>
      </c>
      <c r="J166" s="80" t="s">
        <v>128</v>
      </c>
      <c r="K166" s="228" t="s">
        <v>122</v>
      </c>
      <c r="L166" s="80" t="s">
        <v>128</v>
      </c>
      <c r="M166" s="232"/>
      <c r="N166" s="43"/>
      <c r="O166" s="228" t="s">
        <v>125</v>
      </c>
      <c r="P166" s="42"/>
    </row>
    <row r="167" spans="2:16" ht="18" customHeight="1" x14ac:dyDescent="0.3">
      <c r="B167" s="213"/>
      <c r="C167" s="236"/>
      <c r="D167" s="82" t="s">
        <v>91</v>
      </c>
      <c r="E167" s="223"/>
      <c r="F167" s="80" t="s">
        <v>128</v>
      </c>
      <c r="G167" s="220"/>
      <c r="H167" s="80" t="s">
        <v>128</v>
      </c>
      <c r="I167" s="223"/>
      <c r="J167" s="80" t="s">
        <v>128</v>
      </c>
      <c r="K167" s="229"/>
      <c r="L167" s="80" t="s">
        <v>128</v>
      </c>
      <c r="M167" s="233"/>
      <c r="N167" s="43"/>
      <c r="O167" s="229"/>
      <c r="P167" s="80" t="s">
        <v>128</v>
      </c>
    </row>
    <row r="168" spans="2:16" ht="18" customHeight="1" x14ac:dyDescent="0.3">
      <c r="B168" s="213"/>
      <c r="C168" s="237"/>
      <c r="D168" s="82" t="s">
        <v>92</v>
      </c>
      <c r="E168" s="224"/>
      <c r="F168" s="80" t="s">
        <v>128</v>
      </c>
      <c r="G168" s="221"/>
      <c r="H168" s="80" t="s">
        <v>128</v>
      </c>
      <c r="I168" s="224"/>
      <c r="J168" s="80" t="s">
        <v>128</v>
      </c>
      <c r="K168" s="238"/>
      <c r="L168" s="80" t="s">
        <v>128</v>
      </c>
      <c r="M168" s="239"/>
      <c r="N168" s="43"/>
      <c r="O168" s="238"/>
      <c r="P168" s="80" t="s">
        <v>128</v>
      </c>
    </row>
    <row r="169" spans="2:16" ht="22.95" customHeight="1" x14ac:dyDescent="0.3">
      <c r="B169" s="213"/>
      <c r="C169" s="235" t="s">
        <v>89</v>
      </c>
      <c r="D169" s="82" t="s">
        <v>90</v>
      </c>
      <c r="E169" s="228" t="s">
        <v>98</v>
      </c>
      <c r="F169" s="80" t="s">
        <v>128</v>
      </c>
      <c r="G169" s="222" t="s">
        <v>116</v>
      </c>
      <c r="H169" s="42"/>
      <c r="I169" s="222" t="s">
        <v>119</v>
      </c>
      <c r="J169" s="80" t="s">
        <v>128</v>
      </c>
      <c r="K169" s="232"/>
      <c r="L169" s="43"/>
      <c r="M169" s="232"/>
      <c r="N169" s="43"/>
      <c r="O169" s="232"/>
      <c r="P169" s="43"/>
    </row>
    <row r="170" spans="2:16" ht="22.95" customHeight="1" x14ac:dyDescent="0.3">
      <c r="B170" s="213"/>
      <c r="C170" s="236"/>
      <c r="D170" s="82" t="s">
        <v>91</v>
      </c>
      <c r="E170" s="229"/>
      <c r="F170" s="80" t="s">
        <v>128</v>
      </c>
      <c r="G170" s="223"/>
      <c r="H170" s="80" t="s">
        <v>128</v>
      </c>
      <c r="I170" s="223"/>
      <c r="J170" s="80" t="s">
        <v>128</v>
      </c>
      <c r="K170" s="233"/>
      <c r="L170" s="43"/>
      <c r="M170" s="233"/>
      <c r="N170" s="43"/>
      <c r="O170" s="233"/>
      <c r="P170" s="43"/>
    </row>
    <row r="171" spans="2:16" ht="22.95" customHeight="1" thickBot="1" x14ac:dyDescent="0.35">
      <c r="B171" s="214"/>
      <c r="C171" s="240"/>
      <c r="D171" s="83" t="s">
        <v>92</v>
      </c>
      <c r="E171" s="230"/>
      <c r="F171" s="80" t="s">
        <v>128</v>
      </c>
      <c r="G171" s="231"/>
      <c r="H171" s="80" t="s">
        <v>128</v>
      </c>
      <c r="I171" s="231"/>
      <c r="J171" s="80" t="s">
        <v>128</v>
      </c>
      <c r="K171" s="234"/>
      <c r="L171" s="45"/>
      <c r="M171" s="234"/>
      <c r="N171" s="45"/>
      <c r="O171" s="234"/>
      <c r="P171" s="45"/>
    </row>
    <row r="172" spans="2:16" ht="80.3" customHeight="1" x14ac:dyDescent="0.3">
      <c r="B172" s="241" t="s">
        <v>373</v>
      </c>
      <c r="C172" s="215" t="s">
        <v>85</v>
      </c>
      <c r="D172" s="216"/>
      <c r="E172" s="244" t="s">
        <v>94</v>
      </c>
      <c r="F172" s="245"/>
      <c r="G172" s="244" t="s">
        <v>109</v>
      </c>
      <c r="H172" s="245"/>
      <c r="I172" s="244" t="s">
        <v>111</v>
      </c>
      <c r="J172" s="245"/>
      <c r="K172" s="244" t="s">
        <v>129</v>
      </c>
      <c r="L172" s="245"/>
      <c r="M172" s="244" t="s">
        <v>112</v>
      </c>
      <c r="N172" s="245"/>
      <c r="O172" s="244" t="s">
        <v>113</v>
      </c>
      <c r="P172" s="245"/>
    </row>
    <row r="173" spans="2:16" ht="18" customHeight="1" x14ac:dyDescent="0.3">
      <c r="B173" s="242"/>
      <c r="C173" s="235" t="s">
        <v>86</v>
      </c>
      <c r="D173" s="46" t="s">
        <v>90</v>
      </c>
      <c r="E173" s="209" t="s">
        <v>95</v>
      </c>
      <c r="F173" s="42"/>
      <c r="G173" s="222" t="s">
        <v>114</v>
      </c>
      <c r="H173" s="42"/>
      <c r="I173" s="225" t="s">
        <v>368</v>
      </c>
      <c r="J173" s="42"/>
      <c r="K173" s="209" t="s">
        <v>120</v>
      </c>
      <c r="L173" s="42"/>
      <c r="M173" s="209" t="s">
        <v>367</v>
      </c>
      <c r="N173" s="42"/>
      <c r="O173" s="209" t="s">
        <v>124</v>
      </c>
      <c r="P173" s="42"/>
    </row>
    <row r="174" spans="2:16" ht="18" customHeight="1" x14ac:dyDescent="0.3">
      <c r="B174" s="242"/>
      <c r="C174" s="236"/>
      <c r="D174" s="46" t="s">
        <v>91</v>
      </c>
      <c r="E174" s="210"/>
      <c r="F174" s="42"/>
      <c r="G174" s="223"/>
      <c r="H174" s="42"/>
      <c r="I174" s="226"/>
      <c r="J174" s="42"/>
      <c r="K174" s="210"/>
      <c r="L174" s="42"/>
      <c r="M174" s="210"/>
      <c r="N174" s="42"/>
      <c r="O174" s="210"/>
      <c r="P174" s="42"/>
    </row>
    <row r="175" spans="2:16" ht="18" customHeight="1" x14ac:dyDescent="0.3">
      <c r="B175" s="242"/>
      <c r="C175" s="237"/>
      <c r="D175" s="46" t="s">
        <v>92</v>
      </c>
      <c r="E175" s="211"/>
      <c r="F175" s="49"/>
      <c r="G175" s="224"/>
      <c r="H175" s="42"/>
      <c r="I175" s="227"/>
      <c r="J175" s="42"/>
      <c r="K175" s="211"/>
      <c r="L175" s="42"/>
      <c r="M175" s="211"/>
      <c r="N175" s="42"/>
      <c r="O175" s="211"/>
      <c r="P175" s="42"/>
    </row>
    <row r="176" spans="2:16" ht="18" customHeight="1" x14ac:dyDescent="0.3">
      <c r="B176" s="242"/>
      <c r="C176" s="235" t="s">
        <v>87</v>
      </c>
      <c r="D176" s="46" t="s">
        <v>90</v>
      </c>
      <c r="E176" s="219" t="s">
        <v>96</v>
      </c>
      <c r="F176" s="42"/>
      <c r="G176" s="209" t="s">
        <v>115</v>
      </c>
      <c r="H176" s="42"/>
      <c r="I176" s="222" t="s">
        <v>117</v>
      </c>
      <c r="J176" s="42"/>
      <c r="K176" s="219" t="s">
        <v>121</v>
      </c>
      <c r="L176" s="42"/>
      <c r="M176" s="219" t="s">
        <v>123</v>
      </c>
      <c r="N176" s="42"/>
      <c r="O176" s="219" t="s">
        <v>126</v>
      </c>
      <c r="P176" s="42"/>
    </row>
    <row r="177" spans="2:16" ht="18" customHeight="1" x14ac:dyDescent="0.3">
      <c r="B177" s="242"/>
      <c r="C177" s="236"/>
      <c r="D177" s="46" t="s">
        <v>91</v>
      </c>
      <c r="E177" s="220"/>
      <c r="F177" s="42"/>
      <c r="G177" s="210"/>
      <c r="H177" s="42"/>
      <c r="I177" s="223"/>
      <c r="J177" s="42"/>
      <c r="K177" s="220"/>
      <c r="L177" s="42"/>
      <c r="M177" s="220"/>
      <c r="N177" s="42"/>
      <c r="O177" s="220"/>
      <c r="P177" s="42"/>
    </row>
    <row r="178" spans="2:16" ht="18" customHeight="1" x14ac:dyDescent="0.3">
      <c r="B178" s="242"/>
      <c r="C178" s="237"/>
      <c r="D178" s="46" t="s">
        <v>92</v>
      </c>
      <c r="E178" s="221"/>
      <c r="F178" s="42"/>
      <c r="G178" s="211"/>
      <c r="H178" s="42"/>
      <c r="I178" s="224"/>
      <c r="J178" s="42"/>
      <c r="K178" s="221"/>
      <c r="L178" s="42"/>
      <c r="M178" s="221"/>
      <c r="N178" s="42"/>
      <c r="O178" s="221"/>
      <c r="P178" s="42"/>
    </row>
    <row r="179" spans="2:16" ht="18" customHeight="1" x14ac:dyDescent="0.3">
      <c r="B179" s="242"/>
      <c r="C179" s="235" t="s">
        <v>88</v>
      </c>
      <c r="D179" s="46" t="s">
        <v>90</v>
      </c>
      <c r="E179" s="222" t="s">
        <v>97</v>
      </c>
      <c r="F179" s="42"/>
      <c r="G179" s="219" t="s">
        <v>110</v>
      </c>
      <c r="H179" s="42"/>
      <c r="I179" s="222" t="s">
        <v>118</v>
      </c>
      <c r="J179" s="42"/>
      <c r="K179" s="228" t="s">
        <v>122</v>
      </c>
      <c r="L179" s="42"/>
      <c r="M179" s="232"/>
      <c r="N179" s="43"/>
      <c r="O179" s="228" t="s">
        <v>125</v>
      </c>
      <c r="P179" s="42"/>
    </row>
    <row r="180" spans="2:16" ht="18" customHeight="1" x14ac:dyDescent="0.3">
      <c r="B180" s="242"/>
      <c r="C180" s="236"/>
      <c r="D180" s="46" t="s">
        <v>91</v>
      </c>
      <c r="E180" s="223"/>
      <c r="F180" s="42"/>
      <c r="G180" s="220"/>
      <c r="H180" s="42"/>
      <c r="I180" s="223"/>
      <c r="J180" s="42"/>
      <c r="K180" s="229"/>
      <c r="L180" s="42"/>
      <c r="M180" s="233"/>
      <c r="N180" s="43"/>
      <c r="O180" s="229"/>
      <c r="P180" s="42"/>
    </row>
    <row r="181" spans="2:16" ht="18" customHeight="1" x14ac:dyDescent="0.3">
      <c r="B181" s="242"/>
      <c r="C181" s="237"/>
      <c r="D181" s="46" t="s">
        <v>92</v>
      </c>
      <c r="E181" s="224"/>
      <c r="F181" s="42"/>
      <c r="G181" s="221"/>
      <c r="H181" s="42"/>
      <c r="I181" s="224"/>
      <c r="J181" s="42"/>
      <c r="K181" s="238"/>
      <c r="L181" s="42"/>
      <c r="M181" s="239"/>
      <c r="N181" s="43"/>
      <c r="O181" s="238"/>
      <c r="P181" s="42"/>
    </row>
    <row r="182" spans="2:16" ht="22.95" customHeight="1" x14ac:dyDescent="0.3">
      <c r="B182" s="242"/>
      <c r="C182" s="235" t="s">
        <v>89</v>
      </c>
      <c r="D182" s="46" t="s">
        <v>90</v>
      </c>
      <c r="E182" s="228" t="s">
        <v>98</v>
      </c>
      <c r="F182" s="42"/>
      <c r="G182" s="222" t="s">
        <v>116</v>
      </c>
      <c r="H182" s="42"/>
      <c r="I182" s="222" t="s">
        <v>119</v>
      </c>
      <c r="J182" s="42"/>
      <c r="K182" s="232"/>
      <c r="L182" s="43"/>
      <c r="M182" s="232"/>
      <c r="N182" s="43"/>
      <c r="O182" s="232"/>
      <c r="P182" s="43"/>
    </row>
    <row r="183" spans="2:16" ht="22.95" customHeight="1" x14ac:dyDescent="0.3">
      <c r="B183" s="242"/>
      <c r="C183" s="236"/>
      <c r="D183" s="46" t="s">
        <v>91</v>
      </c>
      <c r="E183" s="229"/>
      <c r="F183" s="42"/>
      <c r="G183" s="223"/>
      <c r="H183" s="42"/>
      <c r="I183" s="223"/>
      <c r="J183" s="42"/>
      <c r="K183" s="233"/>
      <c r="L183" s="43"/>
      <c r="M183" s="233"/>
      <c r="N183" s="43"/>
      <c r="O183" s="233"/>
      <c r="P183" s="43"/>
    </row>
    <row r="184" spans="2:16" ht="22.95" customHeight="1" thickBot="1" x14ac:dyDescent="0.35">
      <c r="B184" s="243"/>
      <c r="C184" s="240"/>
      <c r="D184" s="47" t="s">
        <v>92</v>
      </c>
      <c r="E184" s="230"/>
      <c r="F184" s="44"/>
      <c r="G184" s="231"/>
      <c r="H184" s="44"/>
      <c r="I184" s="231"/>
      <c r="J184" s="44"/>
      <c r="K184" s="234"/>
      <c r="L184" s="45"/>
      <c r="M184" s="234"/>
      <c r="N184" s="45"/>
      <c r="O184" s="234"/>
      <c r="P184" s="45"/>
    </row>
    <row r="185" spans="2:16" ht="80.3" customHeight="1" x14ac:dyDescent="0.3">
      <c r="B185" s="212" t="s">
        <v>131</v>
      </c>
      <c r="C185" s="215" t="s">
        <v>85</v>
      </c>
      <c r="D185" s="216"/>
      <c r="E185" s="217" t="s">
        <v>94</v>
      </c>
      <c r="F185" s="218"/>
      <c r="G185" s="217" t="s">
        <v>109</v>
      </c>
      <c r="H185" s="218"/>
      <c r="I185" s="217" t="s">
        <v>111</v>
      </c>
      <c r="J185" s="218"/>
      <c r="K185" s="217" t="s">
        <v>129</v>
      </c>
      <c r="L185" s="218"/>
      <c r="M185" s="217" t="s">
        <v>112</v>
      </c>
      <c r="N185" s="218"/>
      <c r="O185" s="217" t="s">
        <v>113</v>
      </c>
      <c r="P185" s="218"/>
    </row>
    <row r="186" spans="2:16" ht="18" customHeight="1" x14ac:dyDescent="0.3">
      <c r="B186" s="213"/>
      <c r="C186" s="235" t="s">
        <v>86</v>
      </c>
      <c r="D186" s="46" t="s">
        <v>90</v>
      </c>
      <c r="E186" s="209" t="s">
        <v>95</v>
      </c>
      <c r="F186" s="42"/>
      <c r="G186" s="222" t="s">
        <v>114</v>
      </c>
      <c r="H186" s="42"/>
      <c r="I186" s="225" t="s">
        <v>368</v>
      </c>
      <c r="J186" s="42"/>
      <c r="K186" s="209" t="s">
        <v>120</v>
      </c>
      <c r="L186" s="42"/>
      <c r="M186" s="209" t="s">
        <v>367</v>
      </c>
      <c r="N186" s="42"/>
      <c r="O186" s="209" t="s">
        <v>124</v>
      </c>
      <c r="P186" s="42"/>
    </row>
    <row r="187" spans="2:16" ht="18" customHeight="1" x14ac:dyDescent="0.3">
      <c r="B187" s="213"/>
      <c r="C187" s="236"/>
      <c r="D187" s="46" t="s">
        <v>91</v>
      </c>
      <c r="E187" s="210"/>
      <c r="F187" s="42"/>
      <c r="G187" s="223"/>
      <c r="H187" s="42"/>
      <c r="I187" s="226"/>
      <c r="J187" s="42"/>
      <c r="K187" s="210"/>
      <c r="L187" s="42"/>
      <c r="M187" s="210"/>
      <c r="N187" s="42"/>
      <c r="O187" s="210"/>
      <c r="P187" s="42"/>
    </row>
    <row r="188" spans="2:16" ht="18" customHeight="1" x14ac:dyDescent="0.3">
      <c r="B188" s="213"/>
      <c r="C188" s="237"/>
      <c r="D188" s="46" t="s">
        <v>92</v>
      </c>
      <c r="E188" s="211"/>
      <c r="F188" s="49"/>
      <c r="G188" s="224"/>
      <c r="H188" s="42"/>
      <c r="I188" s="227"/>
      <c r="J188" s="42"/>
      <c r="K188" s="211"/>
      <c r="L188" s="42"/>
      <c r="M188" s="211"/>
      <c r="N188" s="42"/>
      <c r="O188" s="211"/>
      <c r="P188" s="42"/>
    </row>
    <row r="189" spans="2:16" ht="18" customHeight="1" x14ac:dyDescent="0.3">
      <c r="B189" s="213"/>
      <c r="C189" s="235" t="s">
        <v>87</v>
      </c>
      <c r="D189" s="46" t="s">
        <v>90</v>
      </c>
      <c r="E189" s="219" t="s">
        <v>96</v>
      </c>
      <c r="F189" s="42"/>
      <c r="G189" s="209" t="s">
        <v>115</v>
      </c>
      <c r="H189" s="42"/>
      <c r="I189" s="222" t="s">
        <v>117</v>
      </c>
      <c r="J189" s="42"/>
      <c r="K189" s="219" t="s">
        <v>121</v>
      </c>
      <c r="L189" s="42"/>
      <c r="M189" s="219" t="s">
        <v>123</v>
      </c>
      <c r="N189" s="42"/>
      <c r="O189" s="219" t="s">
        <v>126</v>
      </c>
      <c r="P189" s="42"/>
    </row>
    <row r="190" spans="2:16" ht="18" customHeight="1" x14ac:dyDescent="0.3">
      <c r="B190" s="213"/>
      <c r="C190" s="236"/>
      <c r="D190" s="46" t="s">
        <v>91</v>
      </c>
      <c r="E190" s="220"/>
      <c r="F190" s="42"/>
      <c r="G190" s="210"/>
      <c r="H190" s="42"/>
      <c r="I190" s="223"/>
      <c r="J190" s="42"/>
      <c r="K190" s="220"/>
      <c r="L190" s="42"/>
      <c r="M190" s="220"/>
      <c r="N190" s="42"/>
      <c r="O190" s="220"/>
      <c r="P190" s="42"/>
    </row>
    <row r="191" spans="2:16" ht="18" customHeight="1" x14ac:dyDescent="0.3">
      <c r="B191" s="213"/>
      <c r="C191" s="237"/>
      <c r="D191" s="46" t="s">
        <v>92</v>
      </c>
      <c r="E191" s="221"/>
      <c r="F191" s="42"/>
      <c r="G191" s="211"/>
      <c r="H191" s="42"/>
      <c r="I191" s="224"/>
      <c r="J191" s="42"/>
      <c r="K191" s="221"/>
      <c r="L191" s="42"/>
      <c r="M191" s="221"/>
      <c r="N191" s="42"/>
      <c r="O191" s="221"/>
      <c r="P191" s="42"/>
    </row>
    <row r="192" spans="2:16" ht="18" customHeight="1" x14ac:dyDescent="0.3">
      <c r="B192" s="213"/>
      <c r="C192" s="235" t="s">
        <v>88</v>
      </c>
      <c r="D192" s="46" t="s">
        <v>90</v>
      </c>
      <c r="E192" s="222" t="s">
        <v>97</v>
      </c>
      <c r="F192" s="42"/>
      <c r="G192" s="219" t="s">
        <v>110</v>
      </c>
      <c r="H192" s="42"/>
      <c r="I192" s="222" t="s">
        <v>118</v>
      </c>
      <c r="J192" s="42"/>
      <c r="K192" s="228" t="s">
        <v>122</v>
      </c>
      <c r="L192" s="42"/>
      <c r="M192" s="232"/>
      <c r="N192" s="43"/>
      <c r="O192" s="228" t="s">
        <v>125</v>
      </c>
      <c r="P192" s="42"/>
    </row>
    <row r="193" spans="2:16" ht="18" customHeight="1" x14ac:dyDescent="0.3">
      <c r="B193" s="213"/>
      <c r="C193" s="236"/>
      <c r="D193" s="46" t="s">
        <v>91</v>
      </c>
      <c r="E193" s="223"/>
      <c r="F193" s="42"/>
      <c r="G193" s="220"/>
      <c r="H193" s="42"/>
      <c r="I193" s="223"/>
      <c r="J193" s="42"/>
      <c r="K193" s="229"/>
      <c r="L193" s="42"/>
      <c r="M193" s="233"/>
      <c r="N193" s="43"/>
      <c r="O193" s="229"/>
      <c r="P193" s="42"/>
    </row>
    <row r="194" spans="2:16" ht="18" customHeight="1" x14ac:dyDescent="0.3">
      <c r="B194" s="213"/>
      <c r="C194" s="237"/>
      <c r="D194" s="46" t="s">
        <v>92</v>
      </c>
      <c r="E194" s="224"/>
      <c r="F194" s="42"/>
      <c r="G194" s="221"/>
      <c r="H194" s="42"/>
      <c r="I194" s="224"/>
      <c r="J194" s="42"/>
      <c r="K194" s="238"/>
      <c r="L194" s="42"/>
      <c r="M194" s="239"/>
      <c r="N194" s="43"/>
      <c r="O194" s="238"/>
      <c r="P194" s="42"/>
    </row>
    <row r="195" spans="2:16" ht="22.95" customHeight="1" x14ac:dyDescent="0.3">
      <c r="B195" s="213"/>
      <c r="C195" s="235" t="s">
        <v>89</v>
      </c>
      <c r="D195" s="46" t="s">
        <v>90</v>
      </c>
      <c r="E195" s="228" t="s">
        <v>98</v>
      </c>
      <c r="F195" s="42"/>
      <c r="G195" s="222" t="s">
        <v>116</v>
      </c>
      <c r="H195" s="42"/>
      <c r="I195" s="222" t="s">
        <v>119</v>
      </c>
      <c r="J195" s="42"/>
      <c r="K195" s="232"/>
      <c r="L195" s="43"/>
      <c r="M195" s="232"/>
      <c r="N195" s="43"/>
      <c r="O195" s="232"/>
      <c r="P195" s="43"/>
    </row>
    <row r="196" spans="2:16" ht="22.95" customHeight="1" x14ac:dyDescent="0.3">
      <c r="B196" s="213"/>
      <c r="C196" s="236"/>
      <c r="D196" s="46" t="s">
        <v>91</v>
      </c>
      <c r="E196" s="229"/>
      <c r="F196" s="42"/>
      <c r="G196" s="223"/>
      <c r="H196" s="42"/>
      <c r="I196" s="223"/>
      <c r="J196" s="42"/>
      <c r="K196" s="233"/>
      <c r="L196" s="43"/>
      <c r="M196" s="233"/>
      <c r="N196" s="43"/>
      <c r="O196" s="233"/>
      <c r="P196" s="43"/>
    </row>
    <row r="197" spans="2:16" ht="22.95" customHeight="1" thickBot="1" x14ac:dyDescent="0.35">
      <c r="B197" s="214"/>
      <c r="C197" s="240"/>
      <c r="D197" s="47" t="s">
        <v>92</v>
      </c>
      <c r="E197" s="230"/>
      <c r="F197" s="44"/>
      <c r="G197" s="231"/>
      <c r="H197" s="44"/>
      <c r="I197" s="231"/>
      <c r="J197" s="44"/>
      <c r="K197" s="234"/>
      <c r="L197" s="45"/>
      <c r="M197" s="234"/>
      <c r="N197" s="45"/>
      <c r="O197" s="234"/>
      <c r="P197" s="45"/>
    </row>
    <row r="198" spans="2:16" ht="80.3" customHeight="1" x14ac:dyDescent="0.3">
      <c r="B198" s="212" t="s">
        <v>132</v>
      </c>
      <c r="C198" s="215" t="s">
        <v>85</v>
      </c>
      <c r="D198" s="216"/>
      <c r="E198" s="217" t="s">
        <v>94</v>
      </c>
      <c r="F198" s="218"/>
      <c r="G198" s="217" t="s">
        <v>109</v>
      </c>
      <c r="H198" s="218"/>
      <c r="I198" s="217" t="s">
        <v>111</v>
      </c>
      <c r="J198" s="218"/>
      <c r="K198" s="217" t="s">
        <v>129</v>
      </c>
      <c r="L198" s="218"/>
      <c r="M198" s="217" t="s">
        <v>112</v>
      </c>
      <c r="N198" s="218"/>
      <c r="O198" s="217" t="s">
        <v>113</v>
      </c>
      <c r="P198" s="218"/>
    </row>
    <row r="199" spans="2:16" ht="18" customHeight="1" x14ac:dyDescent="0.3">
      <c r="B199" s="213"/>
      <c r="C199" s="235" t="s">
        <v>86</v>
      </c>
      <c r="D199" s="46" t="s">
        <v>90</v>
      </c>
      <c r="E199" s="209" t="s">
        <v>95</v>
      </c>
      <c r="F199" s="42"/>
      <c r="G199" s="222" t="s">
        <v>114</v>
      </c>
      <c r="H199" s="42"/>
      <c r="I199" s="225" t="s">
        <v>368</v>
      </c>
      <c r="J199" s="42"/>
      <c r="K199" s="209" t="s">
        <v>120</v>
      </c>
      <c r="L199" s="42"/>
      <c r="M199" s="209" t="s">
        <v>367</v>
      </c>
      <c r="N199" s="42"/>
      <c r="O199" s="209" t="s">
        <v>124</v>
      </c>
      <c r="P199" s="42"/>
    </row>
    <row r="200" spans="2:16" ht="18" customHeight="1" x14ac:dyDescent="0.3">
      <c r="B200" s="213"/>
      <c r="C200" s="236"/>
      <c r="D200" s="46" t="s">
        <v>91</v>
      </c>
      <c r="E200" s="210"/>
      <c r="F200" s="42"/>
      <c r="G200" s="223"/>
      <c r="H200" s="42"/>
      <c r="I200" s="226"/>
      <c r="J200" s="42"/>
      <c r="K200" s="210"/>
      <c r="L200" s="42"/>
      <c r="M200" s="210"/>
      <c r="N200" s="42"/>
      <c r="O200" s="210"/>
      <c r="P200" s="42"/>
    </row>
    <row r="201" spans="2:16" ht="18" customHeight="1" x14ac:dyDescent="0.3">
      <c r="B201" s="213"/>
      <c r="C201" s="237"/>
      <c r="D201" s="82" t="s">
        <v>92</v>
      </c>
      <c r="E201" s="211"/>
      <c r="F201" s="49"/>
      <c r="G201" s="224"/>
      <c r="H201" s="42"/>
      <c r="I201" s="227"/>
      <c r="J201" s="42"/>
      <c r="K201" s="211"/>
      <c r="L201" s="42"/>
      <c r="M201" s="211"/>
      <c r="N201" s="42"/>
      <c r="O201" s="211"/>
      <c r="P201" s="80" t="s">
        <v>128</v>
      </c>
    </row>
    <row r="202" spans="2:16" ht="18" customHeight="1" x14ac:dyDescent="0.3">
      <c r="B202" s="213"/>
      <c r="C202" s="235" t="s">
        <v>87</v>
      </c>
      <c r="D202" s="46" t="s">
        <v>90</v>
      </c>
      <c r="E202" s="219" t="s">
        <v>96</v>
      </c>
      <c r="F202" s="42"/>
      <c r="G202" s="209" t="s">
        <v>115</v>
      </c>
      <c r="H202" s="42"/>
      <c r="I202" s="222" t="s">
        <v>117</v>
      </c>
      <c r="J202" s="42"/>
      <c r="K202" s="219" t="s">
        <v>121</v>
      </c>
      <c r="L202" s="42"/>
      <c r="M202" s="219" t="s">
        <v>123</v>
      </c>
      <c r="N202" s="42"/>
      <c r="O202" s="219" t="s">
        <v>126</v>
      </c>
      <c r="P202" s="42"/>
    </row>
    <row r="203" spans="2:16" ht="18" customHeight="1" x14ac:dyDescent="0.3">
      <c r="B203" s="213"/>
      <c r="C203" s="236"/>
      <c r="D203" s="46" t="s">
        <v>91</v>
      </c>
      <c r="E203" s="220"/>
      <c r="F203" s="42"/>
      <c r="G203" s="210"/>
      <c r="H203" s="42"/>
      <c r="I203" s="223"/>
      <c r="J203" s="42"/>
      <c r="K203" s="220"/>
      <c r="L203" s="42"/>
      <c r="M203" s="220"/>
      <c r="N203" s="42"/>
      <c r="O203" s="220"/>
      <c r="P203" s="42"/>
    </row>
    <row r="204" spans="2:16" ht="18" customHeight="1" x14ac:dyDescent="0.3">
      <c r="B204" s="213"/>
      <c r="C204" s="237"/>
      <c r="D204" s="82" t="s">
        <v>92</v>
      </c>
      <c r="E204" s="221"/>
      <c r="F204" s="42"/>
      <c r="G204" s="211"/>
      <c r="H204" s="42"/>
      <c r="I204" s="224"/>
      <c r="J204" s="42"/>
      <c r="K204" s="221"/>
      <c r="L204" s="42"/>
      <c r="M204" s="221"/>
      <c r="N204" s="42"/>
      <c r="O204" s="221"/>
      <c r="P204" s="80" t="s">
        <v>128</v>
      </c>
    </row>
    <row r="205" spans="2:16" ht="18" customHeight="1" x14ac:dyDescent="0.3">
      <c r="B205" s="213"/>
      <c r="C205" s="235" t="s">
        <v>88</v>
      </c>
      <c r="D205" s="46" t="s">
        <v>90</v>
      </c>
      <c r="E205" s="222" t="s">
        <v>97</v>
      </c>
      <c r="F205" s="42"/>
      <c r="G205" s="219" t="s">
        <v>110</v>
      </c>
      <c r="H205" s="42"/>
      <c r="I205" s="222" t="s">
        <v>118</v>
      </c>
      <c r="J205" s="42"/>
      <c r="K205" s="228" t="s">
        <v>122</v>
      </c>
      <c r="L205" s="42"/>
      <c r="M205" s="232"/>
      <c r="N205" s="43"/>
      <c r="O205" s="228" t="s">
        <v>125</v>
      </c>
      <c r="P205" s="42"/>
    </row>
    <row r="206" spans="2:16" ht="18" customHeight="1" x14ac:dyDescent="0.3">
      <c r="B206" s="213"/>
      <c r="C206" s="236"/>
      <c r="D206" s="46" t="s">
        <v>91</v>
      </c>
      <c r="E206" s="223"/>
      <c r="F206" s="42"/>
      <c r="G206" s="220"/>
      <c r="H206" s="42"/>
      <c r="I206" s="223"/>
      <c r="J206" s="42"/>
      <c r="K206" s="229"/>
      <c r="L206" s="42"/>
      <c r="M206" s="233"/>
      <c r="N206" s="43"/>
      <c r="O206" s="229"/>
      <c r="P206" s="42"/>
    </row>
    <row r="207" spans="2:16" ht="18" customHeight="1" x14ac:dyDescent="0.3">
      <c r="B207" s="213"/>
      <c r="C207" s="237"/>
      <c r="D207" s="82" t="s">
        <v>92</v>
      </c>
      <c r="E207" s="224"/>
      <c r="F207" s="42"/>
      <c r="G207" s="221"/>
      <c r="H207" s="42"/>
      <c r="I207" s="224"/>
      <c r="J207" s="42"/>
      <c r="K207" s="238"/>
      <c r="L207" s="42"/>
      <c r="M207" s="239"/>
      <c r="N207" s="43"/>
      <c r="O207" s="238"/>
      <c r="P207" s="80" t="s">
        <v>128</v>
      </c>
    </row>
    <row r="208" spans="2:16" ht="22.95" customHeight="1" x14ac:dyDescent="0.3">
      <c r="B208" s="213"/>
      <c r="C208" s="235" t="s">
        <v>89</v>
      </c>
      <c r="D208" s="46" t="s">
        <v>90</v>
      </c>
      <c r="E208" s="228" t="s">
        <v>98</v>
      </c>
      <c r="F208" s="42"/>
      <c r="G208" s="222" t="s">
        <v>116</v>
      </c>
      <c r="H208" s="42"/>
      <c r="I208" s="222" t="s">
        <v>119</v>
      </c>
      <c r="J208" s="42"/>
      <c r="K208" s="232"/>
      <c r="L208" s="43"/>
      <c r="M208" s="232"/>
      <c r="N208" s="43"/>
      <c r="O208" s="232"/>
      <c r="P208" s="43"/>
    </row>
    <row r="209" spans="2:16" ht="22.95" customHeight="1" x14ac:dyDescent="0.3">
      <c r="B209" s="213"/>
      <c r="C209" s="236"/>
      <c r="D209" s="46" t="s">
        <v>91</v>
      </c>
      <c r="E209" s="229"/>
      <c r="F209" s="42"/>
      <c r="G209" s="223"/>
      <c r="H209" s="42"/>
      <c r="I209" s="223"/>
      <c r="J209" s="42"/>
      <c r="K209" s="233"/>
      <c r="L209" s="43"/>
      <c r="M209" s="233"/>
      <c r="N209" s="43"/>
      <c r="O209" s="233"/>
      <c r="P209" s="43"/>
    </row>
    <row r="210" spans="2:16" ht="22.95" customHeight="1" thickBot="1" x14ac:dyDescent="0.35">
      <c r="B210" s="214"/>
      <c r="C210" s="240"/>
      <c r="D210" s="47" t="s">
        <v>92</v>
      </c>
      <c r="E210" s="230"/>
      <c r="F210" s="44"/>
      <c r="G210" s="231"/>
      <c r="H210" s="44"/>
      <c r="I210" s="231"/>
      <c r="J210" s="44"/>
      <c r="K210" s="234"/>
      <c r="L210" s="45"/>
      <c r="M210" s="234"/>
      <c r="N210" s="45"/>
      <c r="O210" s="234"/>
      <c r="P210" s="45"/>
    </row>
    <row r="211" spans="2:16" ht="80.3" customHeight="1" x14ac:dyDescent="0.3">
      <c r="B211" s="212" t="s">
        <v>46</v>
      </c>
      <c r="C211" s="215" t="s">
        <v>85</v>
      </c>
      <c r="D211" s="216"/>
      <c r="E211" s="217" t="s">
        <v>94</v>
      </c>
      <c r="F211" s="218"/>
      <c r="G211" s="217" t="s">
        <v>109</v>
      </c>
      <c r="H211" s="218"/>
      <c r="I211" s="217" t="s">
        <v>111</v>
      </c>
      <c r="J211" s="218"/>
      <c r="K211" s="217" t="s">
        <v>129</v>
      </c>
      <c r="L211" s="218"/>
      <c r="M211" s="217" t="s">
        <v>112</v>
      </c>
      <c r="N211" s="218"/>
      <c r="O211" s="217" t="s">
        <v>113</v>
      </c>
      <c r="P211" s="218"/>
    </row>
    <row r="212" spans="2:16" ht="18" customHeight="1" x14ac:dyDescent="0.3">
      <c r="B212" s="213"/>
      <c r="C212" s="235" t="s">
        <v>86</v>
      </c>
      <c r="D212" s="46" t="s">
        <v>90</v>
      </c>
      <c r="E212" s="209" t="s">
        <v>95</v>
      </c>
      <c r="F212" s="42"/>
      <c r="G212" s="222" t="s">
        <v>114</v>
      </c>
      <c r="H212" s="42"/>
      <c r="I212" s="225" t="s">
        <v>368</v>
      </c>
      <c r="J212" s="42"/>
      <c r="K212" s="209" t="s">
        <v>120</v>
      </c>
      <c r="L212" s="42"/>
      <c r="M212" s="209" t="s">
        <v>367</v>
      </c>
      <c r="N212" s="42"/>
      <c r="O212" s="209" t="s">
        <v>124</v>
      </c>
      <c r="P212" s="42"/>
    </row>
    <row r="213" spans="2:16" ht="18" customHeight="1" x14ac:dyDescent="0.3">
      <c r="B213" s="213"/>
      <c r="C213" s="236"/>
      <c r="D213" s="46" t="s">
        <v>91</v>
      </c>
      <c r="E213" s="210"/>
      <c r="F213" s="42"/>
      <c r="G213" s="223"/>
      <c r="H213" s="42"/>
      <c r="I213" s="226"/>
      <c r="J213" s="42"/>
      <c r="K213" s="210"/>
      <c r="L213" s="42"/>
      <c r="M213" s="210"/>
      <c r="N213" s="42"/>
      <c r="O213" s="210"/>
      <c r="P213" s="42"/>
    </row>
    <row r="214" spans="2:16" ht="18" customHeight="1" x14ac:dyDescent="0.3">
      <c r="B214" s="213"/>
      <c r="C214" s="237"/>
      <c r="D214" s="73" t="s">
        <v>92</v>
      </c>
      <c r="E214" s="211"/>
      <c r="F214" s="78" t="s">
        <v>128</v>
      </c>
      <c r="G214" s="224"/>
      <c r="H214" s="74" t="s">
        <v>128</v>
      </c>
      <c r="I214" s="227"/>
      <c r="J214" s="80" t="s">
        <v>128</v>
      </c>
      <c r="K214" s="211"/>
      <c r="L214" s="74" t="s">
        <v>128</v>
      </c>
      <c r="M214" s="211"/>
      <c r="N214" s="74" t="s">
        <v>128</v>
      </c>
      <c r="O214" s="211"/>
      <c r="P214" s="42"/>
    </row>
    <row r="215" spans="2:16" ht="18" customHeight="1" x14ac:dyDescent="0.3">
      <c r="B215" s="213"/>
      <c r="C215" s="235" t="s">
        <v>87</v>
      </c>
      <c r="D215" s="46" t="s">
        <v>90</v>
      </c>
      <c r="E215" s="219" t="s">
        <v>96</v>
      </c>
      <c r="F215" s="42"/>
      <c r="G215" s="209" t="s">
        <v>115</v>
      </c>
      <c r="H215" s="42"/>
      <c r="I215" s="222" t="s">
        <v>117</v>
      </c>
      <c r="J215" s="42"/>
      <c r="K215" s="219" t="s">
        <v>121</v>
      </c>
      <c r="L215" s="42"/>
      <c r="M215" s="219" t="s">
        <v>123</v>
      </c>
      <c r="N215" s="42"/>
      <c r="O215" s="219" t="s">
        <v>126</v>
      </c>
      <c r="P215" s="42"/>
    </row>
    <row r="216" spans="2:16" ht="18" customHeight="1" x14ac:dyDescent="0.3">
      <c r="B216" s="213"/>
      <c r="C216" s="236"/>
      <c r="D216" s="46" t="s">
        <v>91</v>
      </c>
      <c r="E216" s="220"/>
      <c r="F216" s="42"/>
      <c r="G216" s="210"/>
      <c r="H216" s="42"/>
      <c r="I216" s="223"/>
      <c r="J216" s="42"/>
      <c r="K216" s="220"/>
      <c r="L216" s="42"/>
      <c r="M216" s="220"/>
      <c r="N216" s="42"/>
      <c r="O216" s="220"/>
      <c r="P216" s="42"/>
    </row>
    <row r="217" spans="2:16" ht="18" customHeight="1" x14ac:dyDescent="0.3">
      <c r="B217" s="213"/>
      <c r="C217" s="237"/>
      <c r="D217" s="73" t="s">
        <v>92</v>
      </c>
      <c r="E217" s="221"/>
      <c r="F217" s="80" t="s">
        <v>128</v>
      </c>
      <c r="G217" s="211"/>
      <c r="H217" s="74" t="s">
        <v>128</v>
      </c>
      <c r="I217" s="224"/>
      <c r="J217" s="42"/>
      <c r="K217" s="221"/>
      <c r="L217" s="74" t="s">
        <v>128</v>
      </c>
      <c r="M217" s="221"/>
      <c r="N217" s="74" t="s">
        <v>128</v>
      </c>
      <c r="O217" s="221"/>
      <c r="P217" s="74" t="s">
        <v>128</v>
      </c>
    </row>
    <row r="218" spans="2:16" ht="18" customHeight="1" x14ac:dyDescent="0.3">
      <c r="B218" s="213"/>
      <c r="C218" s="235" t="s">
        <v>88</v>
      </c>
      <c r="D218" s="46" t="s">
        <v>90</v>
      </c>
      <c r="E218" s="222" t="s">
        <v>97</v>
      </c>
      <c r="F218" s="42"/>
      <c r="G218" s="219" t="s">
        <v>110</v>
      </c>
      <c r="H218" s="42"/>
      <c r="I218" s="222" t="s">
        <v>118</v>
      </c>
      <c r="J218" s="42"/>
      <c r="K218" s="228" t="s">
        <v>122</v>
      </c>
      <c r="L218" s="42"/>
      <c r="M218" s="232"/>
      <c r="N218" s="43"/>
      <c r="O218" s="228" t="s">
        <v>125</v>
      </c>
      <c r="P218" s="42"/>
    </row>
    <row r="219" spans="2:16" ht="18" customHeight="1" x14ac:dyDescent="0.3">
      <c r="B219" s="213"/>
      <c r="C219" s="236"/>
      <c r="D219" s="46" t="s">
        <v>91</v>
      </c>
      <c r="E219" s="223"/>
      <c r="F219" s="42"/>
      <c r="G219" s="220"/>
      <c r="H219" s="42"/>
      <c r="I219" s="223"/>
      <c r="J219" s="42"/>
      <c r="K219" s="229"/>
      <c r="L219" s="42"/>
      <c r="M219" s="233"/>
      <c r="N219" s="43"/>
      <c r="O219" s="229"/>
      <c r="P219" s="42"/>
    </row>
    <row r="220" spans="2:16" ht="18" customHeight="1" x14ac:dyDescent="0.3">
      <c r="B220" s="213"/>
      <c r="C220" s="237"/>
      <c r="D220" s="73" t="s">
        <v>92</v>
      </c>
      <c r="E220" s="224"/>
      <c r="F220" s="74" t="s">
        <v>128</v>
      </c>
      <c r="G220" s="221"/>
      <c r="H220" s="74" t="s">
        <v>128</v>
      </c>
      <c r="I220" s="224"/>
      <c r="J220" s="74" t="s">
        <v>128</v>
      </c>
      <c r="K220" s="238"/>
      <c r="L220" s="42"/>
      <c r="M220" s="239"/>
      <c r="N220" s="43"/>
      <c r="O220" s="238"/>
      <c r="P220" s="74" t="s">
        <v>128</v>
      </c>
    </row>
    <row r="221" spans="2:16" ht="22.95" customHeight="1" x14ac:dyDescent="0.3">
      <c r="B221" s="213"/>
      <c r="C221" s="235" t="s">
        <v>89</v>
      </c>
      <c r="D221" s="46" t="s">
        <v>90</v>
      </c>
      <c r="E221" s="228" t="s">
        <v>98</v>
      </c>
      <c r="F221" s="42"/>
      <c r="G221" s="222" t="s">
        <v>116</v>
      </c>
      <c r="H221" s="42"/>
      <c r="I221" s="222" t="s">
        <v>119</v>
      </c>
      <c r="J221" s="42"/>
      <c r="K221" s="232"/>
      <c r="L221" s="43"/>
      <c r="M221" s="232"/>
      <c r="N221" s="43"/>
      <c r="O221" s="232"/>
      <c r="P221" s="43"/>
    </row>
    <row r="222" spans="2:16" ht="22.95" customHeight="1" x14ac:dyDescent="0.3">
      <c r="B222" s="213"/>
      <c r="C222" s="236"/>
      <c r="D222" s="46" t="s">
        <v>91</v>
      </c>
      <c r="E222" s="229"/>
      <c r="F222" s="42"/>
      <c r="G222" s="223"/>
      <c r="H222" s="42"/>
      <c r="I222" s="223"/>
      <c r="J222" s="42"/>
      <c r="K222" s="233"/>
      <c r="L222" s="43"/>
      <c r="M222" s="233"/>
      <c r="N222" s="43"/>
      <c r="O222" s="233"/>
      <c r="P222" s="43"/>
    </row>
    <row r="223" spans="2:16" ht="22.95" customHeight="1" thickBot="1" x14ac:dyDescent="0.35">
      <c r="B223" s="214"/>
      <c r="C223" s="240"/>
      <c r="D223" s="75" t="s">
        <v>92</v>
      </c>
      <c r="E223" s="230"/>
      <c r="F223" s="44"/>
      <c r="G223" s="231"/>
      <c r="H223" s="77" t="s">
        <v>128</v>
      </c>
      <c r="I223" s="231"/>
      <c r="J223" s="77" t="s">
        <v>128</v>
      </c>
      <c r="K223" s="234"/>
      <c r="L223" s="45"/>
      <c r="M223" s="234"/>
      <c r="N223" s="45"/>
      <c r="O223" s="234"/>
      <c r="P223" s="45"/>
    </row>
    <row r="224" spans="2:16" ht="80.3" customHeight="1" x14ac:dyDescent="0.3">
      <c r="B224" s="212" t="s">
        <v>374</v>
      </c>
      <c r="C224" s="215" t="s">
        <v>85</v>
      </c>
      <c r="D224" s="216"/>
      <c r="E224" s="217" t="s">
        <v>94</v>
      </c>
      <c r="F224" s="218"/>
      <c r="G224" s="217" t="s">
        <v>109</v>
      </c>
      <c r="H224" s="218"/>
      <c r="I224" s="217" t="s">
        <v>111</v>
      </c>
      <c r="J224" s="218"/>
      <c r="K224" s="217" t="s">
        <v>129</v>
      </c>
      <c r="L224" s="218"/>
      <c r="M224" s="217" t="s">
        <v>112</v>
      </c>
      <c r="N224" s="218"/>
      <c r="O224" s="217" t="s">
        <v>113</v>
      </c>
      <c r="P224" s="218"/>
    </row>
    <row r="225" spans="2:16" ht="18" customHeight="1" x14ac:dyDescent="0.3">
      <c r="B225" s="213"/>
      <c r="C225" s="235" t="s">
        <v>86</v>
      </c>
      <c r="D225" s="46" t="s">
        <v>90</v>
      </c>
      <c r="E225" s="209" t="s">
        <v>95</v>
      </c>
      <c r="F225" s="42"/>
      <c r="G225" s="222" t="s">
        <v>114</v>
      </c>
      <c r="H225" s="42"/>
      <c r="I225" s="225" t="s">
        <v>368</v>
      </c>
      <c r="J225" s="42"/>
      <c r="K225" s="209" t="s">
        <v>120</v>
      </c>
      <c r="L225" s="42"/>
      <c r="M225" s="209" t="s">
        <v>367</v>
      </c>
      <c r="N225" s="42"/>
      <c r="O225" s="209" t="s">
        <v>124</v>
      </c>
      <c r="P225" s="42"/>
    </row>
    <row r="226" spans="2:16" ht="18" customHeight="1" x14ac:dyDescent="0.3">
      <c r="B226" s="213"/>
      <c r="C226" s="236"/>
      <c r="D226" s="46" t="s">
        <v>91</v>
      </c>
      <c r="E226" s="210"/>
      <c r="F226" s="42"/>
      <c r="G226" s="223"/>
      <c r="H226" s="42"/>
      <c r="I226" s="226"/>
      <c r="J226" s="42"/>
      <c r="K226" s="210"/>
      <c r="L226" s="42"/>
      <c r="M226" s="210"/>
      <c r="N226" s="42"/>
      <c r="O226" s="210"/>
      <c r="P226" s="42"/>
    </row>
    <row r="227" spans="2:16" ht="18" customHeight="1" x14ac:dyDescent="0.3">
      <c r="B227" s="213"/>
      <c r="C227" s="237"/>
      <c r="D227" s="82" t="s">
        <v>92</v>
      </c>
      <c r="E227" s="211"/>
      <c r="F227" s="80" t="s">
        <v>128</v>
      </c>
      <c r="G227" s="224"/>
      <c r="H227" s="80" t="s">
        <v>128</v>
      </c>
      <c r="I227" s="227"/>
      <c r="J227" s="80" t="s">
        <v>128</v>
      </c>
      <c r="K227" s="211"/>
      <c r="L227" s="80" t="s">
        <v>128</v>
      </c>
      <c r="M227" s="211"/>
      <c r="N227" s="80" t="s">
        <v>128</v>
      </c>
      <c r="O227" s="211"/>
      <c r="P227" s="80" t="s">
        <v>128</v>
      </c>
    </row>
    <row r="228" spans="2:16" ht="18" customHeight="1" x14ac:dyDescent="0.3">
      <c r="B228" s="213"/>
      <c r="C228" s="235" t="s">
        <v>87</v>
      </c>
      <c r="D228" s="79" t="s">
        <v>90</v>
      </c>
      <c r="E228" s="219" t="s">
        <v>96</v>
      </c>
      <c r="F228" s="42"/>
      <c r="G228" s="209" t="s">
        <v>115</v>
      </c>
      <c r="H228" s="42"/>
      <c r="I228" s="222" t="s">
        <v>117</v>
      </c>
      <c r="J228" s="42"/>
      <c r="K228" s="219" t="s">
        <v>121</v>
      </c>
      <c r="L228" s="42"/>
      <c r="M228" s="219" t="s">
        <v>123</v>
      </c>
      <c r="N228" s="42"/>
      <c r="O228" s="219" t="s">
        <v>126</v>
      </c>
      <c r="P228" s="42"/>
    </row>
    <row r="229" spans="2:16" ht="18" customHeight="1" x14ac:dyDescent="0.3">
      <c r="B229" s="213"/>
      <c r="C229" s="236"/>
      <c r="D229" s="79" t="s">
        <v>91</v>
      </c>
      <c r="E229" s="220"/>
      <c r="F229" s="42"/>
      <c r="G229" s="210"/>
      <c r="H229" s="42"/>
      <c r="I229" s="223"/>
      <c r="J229" s="42"/>
      <c r="K229" s="220"/>
      <c r="L229" s="42"/>
      <c r="M229" s="220"/>
      <c r="N229" s="42"/>
      <c r="O229" s="220"/>
      <c r="P229" s="42"/>
    </row>
    <row r="230" spans="2:16" ht="18" customHeight="1" x14ac:dyDescent="0.3">
      <c r="B230" s="213"/>
      <c r="C230" s="237"/>
      <c r="D230" s="82" t="s">
        <v>92</v>
      </c>
      <c r="E230" s="221"/>
      <c r="F230" s="80" t="s">
        <v>128</v>
      </c>
      <c r="G230" s="211"/>
      <c r="H230" s="80" t="s">
        <v>128</v>
      </c>
      <c r="I230" s="224"/>
      <c r="J230" s="80" t="s">
        <v>128</v>
      </c>
      <c r="K230" s="221"/>
      <c r="L230" s="80" t="s">
        <v>128</v>
      </c>
      <c r="M230" s="221"/>
      <c r="N230" s="80" t="s">
        <v>128</v>
      </c>
      <c r="O230" s="221"/>
      <c r="P230" s="80" t="s">
        <v>128</v>
      </c>
    </row>
    <row r="231" spans="2:16" ht="18" customHeight="1" x14ac:dyDescent="0.3">
      <c r="B231" s="213"/>
      <c r="C231" s="235" t="s">
        <v>88</v>
      </c>
      <c r="D231" s="79" t="s">
        <v>90</v>
      </c>
      <c r="E231" s="222" t="s">
        <v>97</v>
      </c>
      <c r="F231" s="42"/>
      <c r="G231" s="219" t="s">
        <v>110</v>
      </c>
      <c r="H231" s="42"/>
      <c r="I231" s="222" t="s">
        <v>118</v>
      </c>
      <c r="J231" s="42"/>
      <c r="K231" s="228" t="s">
        <v>122</v>
      </c>
      <c r="L231" s="42"/>
      <c r="M231" s="232"/>
      <c r="N231" s="43"/>
      <c r="O231" s="228" t="s">
        <v>125</v>
      </c>
      <c r="P231" s="42"/>
    </row>
    <row r="232" spans="2:16" ht="18" customHeight="1" x14ac:dyDescent="0.3">
      <c r="B232" s="213"/>
      <c r="C232" s="236"/>
      <c r="D232" s="79" t="s">
        <v>91</v>
      </c>
      <c r="E232" s="223"/>
      <c r="F232" s="42"/>
      <c r="G232" s="220"/>
      <c r="H232" s="42"/>
      <c r="I232" s="223"/>
      <c r="J232" s="42"/>
      <c r="K232" s="229"/>
      <c r="L232" s="42"/>
      <c r="M232" s="233"/>
      <c r="N232" s="43"/>
      <c r="O232" s="229"/>
      <c r="P232" s="42"/>
    </row>
    <row r="233" spans="2:16" ht="18" customHeight="1" x14ac:dyDescent="0.3">
      <c r="B233" s="213"/>
      <c r="C233" s="237"/>
      <c r="D233" s="82" t="s">
        <v>92</v>
      </c>
      <c r="E233" s="224"/>
      <c r="F233" s="80" t="s">
        <v>128</v>
      </c>
      <c r="G233" s="221"/>
      <c r="H233" s="80" t="s">
        <v>128</v>
      </c>
      <c r="I233" s="224"/>
      <c r="J233" s="80" t="s">
        <v>128</v>
      </c>
      <c r="K233" s="238"/>
      <c r="L233" s="80" t="s">
        <v>128</v>
      </c>
      <c r="M233" s="239"/>
      <c r="N233" s="43"/>
      <c r="O233" s="238"/>
      <c r="P233" s="80" t="s">
        <v>128</v>
      </c>
    </row>
    <row r="234" spans="2:16" ht="22.95" customHeight="1" x14ac:dyDescent="0.3">
      <c r="B234" s="213"/>
      <c r="C234" s="235" t="s">
        <v>89</v>
      </c>
      <c r="D234" s="79" t="s">
        <v>90</v>
      </c>
      <c r="E234" s="228" t="s">
        <v>98</v>
      </c>
      <c r="F234" s="42"/>
      <c r="G234" s="222" t="s">
        <v>116</v>
      </c>
      <c r="H234" s="42"/>
      <c r="I234" s="222" t="s">
        <v>119</v>
      </c>
      <c r="J234" s="42"/>
      <c r="K234" s="232"/>
      <c r="L234" s="43"/>
      <c r="M234" s="232"/>
      <c r="N234" s="43"/>
      <c r="O234" s="232"/>
      <c r="P234" s="43"/>
    </row>
    <row r="235" spans="2:16" ht="22.95" customHeight="1" x14ac:dyDescent="0.3">
      <c r="B235" s="213"/>
      <c r="C235" s="236"/>
      <c r="D235" s="79" t="s">
        <v>91</v>
      </c>
      <c r="E235" s="229"/>
      <c r="F235" s="42"/>
      <c r="G235" s="223"/>
      <c r="H235" s="42"/>
      <c r="I235" s="223"/>
      <c r="J235" s="42"/>
      <c r="K235" s="233"/>
      <c r="L235" s="43"/>
      <c r="M235" s="233"/>
      <c r="N235" s="43"/>
      <c r="O235" s="233"/>
      <c r="P235" s="43"/>
    </row>
    <row r="236" spans="2:16" ht="22.95" customHeight="1" thickBot="1" x14ac:dyDescent="0.35">
      <c r="B236" s="214"/>
      <c r="C236" s="240"/>
      <c r="D236" s="83" t="s">
        <v>92</v>
      </c>
      <c r="E236" s="230"/>
      <c r="F236" s="182" t="s">
        <v>128</v>
      </c>
      <c r="G236" s="231"/>
      <c r="H236" s="182" t="s">
        <v>128</v>
      </c>
      <c r="I236" s="231"/>
      <c r="J236" s="182" t="s">
        <v>128</v>
      </c>
      <c r="K236" s="234"/>
      <c r="L236" s="45"/>
      <c r="M236" s="234"/>
      <c r="N236" s="45"/>
      <c r="O236" s="234"/>
      <c r="P236" s="45"/>
    </row>
    <row r="237" spans="2:16" ht="80.3" customHeight="1" x14ac:dyDescent="0.3">
      <c r="B237" s="212" t="s">
        <v>370</v>
      </c>
      <c r="C237" s="215" t="s">
        <v>85</v>
      </c>
      <c r="D237" s="216"/>
      <c r="E237" s="217" t="s">
        <v>94</v>
      </c>
      <c r="F237" s="218"/>
      <c r="G237" s="217" t="s">
        <v>109</v>
      </c>
      <c r="H237" s="218"/>
      <c r="I237" s="217" t="s">
        <v>111</v>
      </c>
      <c r="J237" s="218"/>
      <c r="K237" s="217" t="s">
        <v>129</v>
      </c>
      <c r="L237" s="218"/>
      <c r="M237" s="217" t="s">
        <v>112</v>
      </c>
      <c r="N237" s="218"/>
      <c r="O237" s="217" t="s">
        <v>113</v>
      </c>
      <c r="P237" s="218"/>
    </row>
    <row r="238" spans="2:16" ht="18" customHeight="1" x14ac:dyDescent="0.3">
      <c r="B238" s="213"/>
      <c r="C238" s="235" t="s">
        <v>86</v>
      </c>
      <c r="D238" s="82" t="s">
        <v>90</v>
      </c>
      <c r="E238" s="209" t="s">
        <v>95</v>
      </c>
      <c r="F238" s="80" t="s">
        <v>128</v>
      </c>
      <c r="G238" s="222" t="s">
        <v>114</v>
      </c>
      <c r="H238" s="80" t="s">
        <v>128</v>
      </c>
      <c r="I238" s="225" t="s">
        <v>368</v>
      </c>
      <c r="J238" s="80" t="s">
        <v>128</v>
      </c>
      <c r="K238" s="209" t="s">
        <v>120</v>
      </c>
      <c r="L238" s="80" t="s">
        <v>128</v>
      </c>
      <c r="M238" s="209" t="s">
        <v>367</v>
      </c>
      <c r="N238" s="80" t="s">
        <v>128</v>
      </c>
      <c r="O238" s="209" t="s">
        <v>124</v>
      </c>
      <c r="P238" s="80" t="s">
        <v>128</v>
      </c>
    </row>
    <row r="239" spans="2:16" ht="18" customHeight="1" x14ac:dyDescent="0.3">
      <c r="B239" s="213"/>
      <c r="C239" s="236"/>
      <c r="D239" s="82" t="s">
        <v>91</v>
      </c>
      <c r="E239" s="210"/>
      <c r="F239" s="80" t="s">
        <v>128</v>
      </c>
      <c r="G239" s="223"/>
      <c r="H239" s="80" t="s">
        <v>128</v>
      </c>
      <c r="I239" s="226"/>
      <c r="J239" s="80" t="s">
        <v>128</v>
      </c>
      <c r="K239" s="210"/>
      <c r="L239" s="80" t="s">
        <v>128</v>
      </c>
      <c r="M239" s="210"/>
      <c r="N239" s="80" t="s">
        <v>128</v>
      </c>
      <c r="O239" s="210"/>
      <c r="P239" s="80" t="s">
        <v>128</v>
      </c>
    </row>
    <row r="240" spans="2:16" ht="18" customHeight="1" x14ac:dyDescent="0.3">
      <c r="B240" s="213"/>
      <c r="C240" s="237"/>
      <c r="D240" s="79" t="s">
        <v>92</v>
      </c>
      <c r="E240" s="211"/>
      <c r="F240" s="71"/>
      <c r="G240" s="224"/>
      <c r="H240" s="71"/>
      <c r="I240" s="227"/>
      <c r="J240" s="71"/>
      <c r="K240" s="211"/>
      <c r="L240" s="71"/>
      <c r="M240" s="211"/>
      <c r="N240" s="71"/>
      <c r="O240" s="211"/>
      <c r="P240" s="71"/>
    </row>
    <row r="241" spans="2:16" ht="18" customHeight="1" x14ac:dyDescent="0.3">
      <c r="B241" s="213"/>
      <c r="C241" s="235" t="s">
        <v>87</v>
      </c>
      <c r="D241" s="82" t="s">
        <v>90</v>
      </c>
      <c r="E241" s="219" t="s">
        <v>96</v>
      </c>
      <c r="F241" s="80" t="s">
        <v>128</v>
      </c>
      <c r="G241" s="209" t="s">
        <v>115</v>
      </c>
      <c r="H241" s="80" t="s">
        <v>128</v>
      </c>
      <c r="I241" s="222" t="s">
        <v>117</v>
      </c>
      <c r="J241" s="80" t="s">
        <v>128</v>
      </c>
      <c r="K241" s="219" t="s">
        <v>121</v>
      </c>
      <c r="L241" s="80" t="s">
        <v>128</v>
      </c>
      <c r="M241" s="219" t="s">
        <v>123</v>
      </c>
      <c r="N241" s="80" t="s">
        <v>128</v>
      </c>
      <c r="O241" s="219" t="s">
        <v>126</v>
      </c>
      <c r="P241" s="80" t="s">
        <v>128</v>
      </c>
    </row>
    <row r="242" spans="2:16" ht="18" customHeight="1" x14ac:dyDescent="0.3">
      <c r="B242" s="213"/>
      <c r="C242" s="236"/>
      <c r="D242" s="82" t="s">
        <v>91</v>
      </c>
      <c r="E242" s="220"/>
      <c r="F242" s="80" t="s">
        <v>128</v>
      </c>
      <c r="G242" s="210"/>
      <c r="H242" s="80" t="s">
        <v>128</v>
      </c>
      <c r="I242" s="223"/>
      <c r="J242" s="80" t="s">
        <v>128</v>
      </c>
      <c r="K242" s="220"/>
      <c r="L242" s="80" t="s">
        <v>128</v>
      </c>
      <c r="M242" s="220"/>
      <c r="N242" s="80" t="s">
        <v>128</v>
      </c>
      <c r="O242" s="220"/>
      <c r="P242" s="80" t="s">
        <v>128</v>
      </c>
    </row>
    <row r="243" spans="2:16" ht="18" customHeight="1" x14ac:dyDescent="0.3">
      <c r="B243" s="213"/>
      <c r="C243" s="237"/>
      <c r="D243" s="79" t="s">
        <v>92</v>
      </c>
      <c r="E243" s="221"/>
      <c r="F243" s="71"/>
      <c r="G243" s="211"/>
      <c r="H243" s="71"/>
      <c r="I243" s="224"/>
      <c r="J243" s="71"/>
      <c r="K243" s="221"/>
      <c r="L243" s="71"/>
      <c r="M243" s="221"/>
      <c r="N243" s="71"/>
      <c r="O243" s="221"/>
      <c r="P243" s="71"/>
    </row>
    <row r="244" spans="2:16" ht="18" customHeight="1" x14ac:dyDescent="0.3">
      <c r="B244" s="213"/>
      <c r="C244" s="235" t="s">
        <v>88</v>
      </c>
      <c r="D244" s="82" t="s">
        <v>90</v>
      </c>
      <c r="E244" s="222" t="s">
        <v>97</v>
      </c>
      <c r="F244" s="80" t="s">
        <v>128</v>
      </c>
      <c r="G244" s="219" t="s">
        <v>110</v>
      </c>
      <c r="H244" s="80" t="s">
        <v>128</v>
      </c>
      <c r="I244" s="222" t="s">
        <v>118</v>
      </c>
      <c r="J244" s="80" t="s">
        <v>128</v>
      </c>
      <c r="K244" s="228" t="s">
        <v>122</v>
      </c>
      <c r="L244" s="80" t="s">
        <v>128</v>
      </c>
      <c r="M244" s="232"/>
      <c r="N244" s="72"/>
      <c r="O244" s="228" t="s">
        <v>125</v>
      </c>
      <c r="P244" s="80" t="s">
        <v>128</v>
      </c>
    </row>
    <row r="245" spans="2:16" ht="18" customHeight="1" x14ac:dyDescent="0.3">
      <c r="B245" s="213"/>
      <c r="C245" s="236"/>
      <c r="D245" s="82" t="s">
        <v>91</v>
      </c>
      <c r="E245" s="223"/>
      <c r="F245" s="80" t="s">
        <v>128</v>
      </c>
      <c r="G245" s="220"/>
      <c r="H245" s="80" t="s">
        <v>128</v>
      </c>
      <c r="I245" s="223"/>
      <c r="J245" s="80" t="s">
        <v>128</v>
      </c>
      <c r="K245" s="229"/>
      <c r="L245" s="80" t="s">
        <v>128</v>
      </c>
      <c r="M245" s="233"/>
      <c r="N245" s="72"/>
      <c r="O245" s="229"/>
      <c r="P245" s="80" t="s">
        <v>128</v>
      </c>
    </row>
    <row r="246" spans="2:16" ht="18" customHeight="1" x14ac:dyDescent="0.3">
      <c r="B246" s="213"/>
      <c r="C246" s="237"/>
      <c r="D246" s="79" t="s">
        <v>92</v>
      </c>
      <c r="E246" s="224"/>
      <c r="F246" s="71"/>
      <c r="G246" s="221"/>
      <c r="H246" s="71"/>
      <c r="I246" s="224"/>
      <c r="J246" s="71"/>
      <c r="K246" s="238"/>
      <c r="L246" s="71"/>
      <c r="M246" s="239"/>
      <c r="N246" s="43"/>
      <c r="O246" s="238"/>
      <c r="P246" s="71"/>
    </row>
    <row r="247" spans="2:16" ht="22.95" customHeight="1" x14ac:dyDescent="0.3">
      <c r="B247" s="213"/>
      <c r="C247" s="235" t="s">
        <v>89</v>
      </c>
      <c r="D247" s="82" t="s">
        <v>90</v>
      </c>
      <c r="E247" s="228" t="s">
        <v>98</v>
      </c>
      <c r="F247" s="80" t="s">
        <v>128</v>
      </c>
      <c r="G247" s="222" t="s">
        <v>116</v>
      </c>
      <c r="H247" s="80" t="s">
        <v>128</v>
      </c>
      <c r="I247" s="222" t="s">
        <v>119</v>
      </c>
      <c r="J247" s="80" t="s">
        <v>128</v>
      </c>
      <c r="K247" s="232"/>
      <c r="L247" s="72"/>
      <c r="M247" s="232"/>
      <c r="N247" s="43"/>
      <c r="O247" s="232"/>
      <c r="P247" s="43"/>
    </row>
    <row r="248" spans="2:16" ht="22.95" customHeight="1" x14ac:dyDescent="0.3">
      <c r="B248" s="213"/>
      <c r="C248" s="236"/>
      <c r="D248" s="82" t="s">
        <v>91</v>
      </c>
      <c r="E248" s="229"/>
      <c r="F248" s="80" t="s">
        <v>128</v>
      </c>
      <c r="G248" s="223"/>
      <c r="H248" s="80" t="s">
        <v>128</v>
      </c>
      <c r="I248" s="223"/>
      <c r="J248" s="80" t="s">
        <v>128</v>
      </c>
      <c r="K248" s="233"/>
      <c r="L248" s="43"/>
      <c r="M248" s="233"/>
      <c r="N248" s="43"/>
      <c r="O248" s="233"/>
      <c r="P248" s="43"/>
    </row>
    <row r="249" spans="2:16" ht="22.95" customHeight="1" thickBot="1" x14ac:dyDescent="0.35">
      <c r="B249" s="214"/>
      <c r="C249" s="240"/>
      <c r="D249" s="81" t="s">
        <v>92</v>
      </c>
      <c r="E249" s="230"/>
      <c r="F249" s="84"/>
      <c r="G249" s="231"/>
      <c r="H249" s="84"/>
      <c r="I249" s="231"/>
      <c r="J249" s="84"/>
      <c r="K249" s="234"/>
      <c r="L249" s="45"/>
      <c r="M249" s="234"/>
      <c r="N249" s="45"/>
      <c r="O249" s="234"/>
      <c r="P249" s="45"/>
    </row>
    <row r="250" spans="2:16" ht="22.95" customHeight="1" thickBot="1" x14ac:dyDescent="0.35"/>
    <row r="251" spans="2:16" ht="14.2" customHeight="1" x14ac:dyDescent="0.3">
      <c r="B251" s="68" t="s">
        <v>108</v>
      </c>
      <c r="C251" s="56"/>
      <c r="D251" s="68" t="s">
        <v>107</v>
      </c>
      <c r="E251" s="55"/>
      <c r="F251" s="56"/>
      <c r="G251" s="57"/>
    </row>
    <row r="252" spans="2:16" ht="7.65" customHeight="1" thickBot="1" x14ac:dyDescent="0.35">
      <c r="B252" s="64"/>
      <c r="C252" s="66"/>
      <c r="D252" s="64"/>
      <c r="E252" s="65"/>
      <c r="F252" s="66"/>
      <c r="G252" s="67"/>
    </row>
    <row r="253" spans="2:16" x14ac:dyDescent="0.3">
      <c r="B253" s="69" t="s">
        <v>90</v>
      </c>
      <c r="C253" s="9"/>
      <c r="D253" s="62" t="s">
        <v>99</v>
      </c>
      <c r="E253" s="52"/>
      <c r="F253" s="9"/>
      <c r="G253" s="63"/>
    </row>
    <row r="254" spans="2:16" ht="5.9" customHeight="1" x14ac:dyDescent="0.3">
      <c r="B254" s="58"/>
      <c r="C254" s="54"/>
      <c r="D254" s="58"/>
      <c r="E254" s="53"/>
      <c r="F254" s="54"/>
      <c r="G254" s="59"/>
    </row>
    <row r="255" spans="2:16" x14ac:dyDescent="0.3">
      <c r="B255" s="70" t="s">
        <v>91</v>
      </c>
      <c r="C255" s="51"/>
      <c r="D255" s="60" t="s">
        <v>100</v>
      </c>
      <c r="E255" s="50"/>
      <c r="F255" s="51"/>
      <c r="G255" s="61"/>
    </row>
    <row r="256" spans="2:16" x14ac:dyDescent="0.3">
      <c r="B256" s="62"/>
      <c r="C256" s="9"/>
      <c r="D256" s="62" t="s">
        <v>101</v>
      </c>
      <c r="E256" s="52"/>
      <c r="F256" s="9"/>
      <c r="G256" s="63"/>
    </row>
    <row r="257" spans="2:7" x14ac:dyDescent="0.3">
      <c r="B257" s="62"/>
      <c r="C257" s="9"/>
      <c r="D257" s="62" t="s">
        <v>102</v>
      </c>
      <c r="E257" s="52"/>
      <c r="F257" s="9"/>
      <c r="G257" s="63"/>
    </row>
    <row r="258" spans="2:7" x14ac:dyDescent="0.3">
      <c r="B258" s="62"/>
      <c r="C258" s="9"/>
      <c r="D258" s="62" t="s">
        <v>103</v>
      </c>
      <c r="E258" s="52"/>
      <c r="F258" s="9"/>
      <c r="G258" s="63"/>
    </row>
    <row r="259" spans="2:7" x14ac:dyDescent="0.3">
      <c r="B259" s="62"/>
      <c r="C259" s="9"/>
      <c r="D259" s="62" t="s">
        <v>104</v>
      </c>
      <c r="E259" s="52"/>
      <c r="F259" s="9"/>
      <c r="G259" s="63"/>
    </row>
    <row r="260" spans="2:7" ht="4.5" customHeight="1" x14ac:dyDescent="0.3">
      <c r="B260" s="58"/>
      <c r="C260" s="54"/>
      <c r="D260" s="58"/>
      <c r="E260" s="53"/>
      <c r="F260" s="54"/>
      <c r="G260" s="59"/>
    </row>
    <row r="261" spans="2:7" x14ac:dyDescent="0.3">
      <c r="B261" s="69" t="s">
        <v>92</v>
      </c>
      <c r="C261" s="9"/>
      <c r="D261" s="62" t="s">
        <v>105</v>
      </c>
      <c r="E261" s="52"/>
      <c r="F261" s="9"/>
      <c r="G261" s="63"/>
    </row>
    <row r="262" spans="2:7" ht="15.3" thickBot="1" x14ac:dyDescent="0.35">
      <c r="B262" s="64"/>
      <c r="C262" s="66"/>
      <c r="D262" s="64" t="s">
        <v>106</v>
      </c>
      <c r="E262" s="65"/>
      <c r="F262" s="66"/>
      <c r="G262" s="67"/>
    </row>
  </sheetData>
  <mergeCells count="692">
    <mergeCell ref="O238:O240"/>
    <mergeCell ref="O228:O230"/>
    <mergeCell ref="C247:C249"/>
    <mergeCell ref="E247:E249"/>
    <mergeCell ref="G247:G249"/>
    <mergeCell ref="I247:I249"/>
    <mergeCell ref="K247:K249"/>
    <mergeCell ref="M247:M249"/>
    <mergeCell ref="O247:O249"/>
    <mergeCell ref="C241:C243"/>
    <mergeCell ref="E241:E243"/>
    <mergeCell ref="G241:G243"/>
    <mergeCell ref="I241:I243"/>
    <mergeCell ref="K241:K243"/>
    <mergeCell ref="M241:M243"/>
    <mergeCell ref="O241:O243"/>
    <mergeCell ref="C244:C246"/>
    <mergeCell ref="E244:E246"/>
    <mergeCell ref="G244:G246"/>
    <mergeCell ref="I244:I246"/>
    <mergeCell ref="K244:K246"/>
    <mergeCell ref="M244:M246"/>
    <mergeCell ref="O244:O246"/>
    <mergeCell ref="C238:C240"/>
    <mergeCell ref="C208:C210"/>
    <mergeCell ref="E208:E210"/>
    <mergeCell ref="G208:G210"/>
    <mergeCell ref="I208:I210"/>
    <mergeCell ref="K208:K210"/>
    <mergeCell ref="M208:M210"/>
    <mergeCell ref="O208:O210"/>
    <mergeCell ref="I221:I223"/>
    <mergeCell ref="K221:K223"/>
    <mergeCell ref="M221:M223"/>
    <mergeCell ref="O221:O223"/>
    <mergeCell ref="C221:C223"/>
    <mergeCell ref="E221:E223"/>
    <mergeCell ref="G221:G223"/>
    <mergeCell ref="I215:I217"/>
    <mergeCell ref="K215:K217"/>
    <mergeCell ref="M215:M217"/>
    <mergeCell ref="O215:O217"/>
    <mergeCell ref="C218:C220"/>
    <mergeCell ref="E218:E220"/>
    <mergeCell ref="G218:G220"/>
    <mergeCell ref="I218:I220"/>
    <mergeCell ref="O218:O220"/>
    <mergeCell ref="G215:G217"/>
    <mergeCell ref="I65:I67"/>
    <mergeCell ref="C121:C123"/>
    <mergeCell ref="E121:E123"/>
    <mergeCell ref="M124:M126"/>
    <mergeCell ref="O124:O126"/>
    <mergeCell ref="C124:C126"/>
    <mergeCell ref="C137:C139"/>
    <mergeCell ref="E137:E139"/>
    <mergeCell ref="G137:G139"/>
    <mergeCell ref="I137:I139"/>
    <mergeCell ref="K137:K139"/>
    <mergeCell ref="M137:M139"/>
    <mergeCell ref="O137:O139"/>
    <mergeCell ref="E127:E129"/>
    <mergeCell ref="G127:G129"/>
    <mergeCell ref="I127:I129"/>
    <mergeCell ref="M127:M129"/>
    <mergeCell ref="O127:O129"/>
    <mergeCell ref="K127:K129"/>
    <mergeCell ref="C127:C129"/>
    <mergeCell ref="K130:K132"/>
    <mergeCell ref="C130:C132"/>
    <mergeCell ref="C108:C110"/>
    <mergeCell ref="E108:E110"/>
    <mergeCell ref="I108:I110"/>
    <mergeCell ref="K108:K110"/>
    <mergeCell ref="M108:M110"/>
    <mergeCell ref="O108:O110"/>
    <mergeCell ref="C78:C80"/>
    <mergeCell ref="E78:E80"/>
    <mergeCell ref="G78:G80"/>
    <mergeCell ref="I78:I80"/>
    <mergeCell ref="K78:K80"/>
    <mergeCell ref="M78:M80"/>
    <mergeCell ref="K101:K103"/>
    <mergeCell ref="M101:M103"/>
    <mergeCell ref="O101:O103"/>
    <mergeCell ref="C104:C106"/>
    <mergeCell ref="E104:E106"/>
    <mergeCell ref="G104:G106"/>
    <mergeCell ref="I104:I106"/>
    <mergeCell ref="K104:K106"/>
    <mergeCell ref="O78:O80"/>
    <mergeCell ref="G88:G90"/>
    <mergeCell ref="I88:I90"/>
    <mergeCell ref="K88:K90"/>
    <mergeCell ref="M88:M90"/>
    <mergeCell ref="O88:O90"/>
    <mergeCell ref="O26:O28"/>
    <mergeCell ref="I13:I15"/>
    <mergeCell ref="M13:M15"/>
    <mergeCell ref="O13:O15"/>
    <mergeCell ref="O16:P16"/>
    <mergeCell ref="C17:C19"/>
    <mergeCell ref="E17:E19"/>
    <mergeCell ref="G17:G19"/>
    <mergeCell ref="I17:I19"/>
    <mergeCell ref="K17:K19"/>
    <mergeCell ref="M17:M19"/>
    <mergeCell ref="C23:C25"/>
    <mergeCell ref="E23:E25"/>
    <mergeCell ref="O17:O19"/>
    <mergeCell ref="C20:C22"/>
    <mergeCell ref="E20:E22"/>
    <mergeCell ref="O23:O25"/>
    <mergeCell ref="O20:O22"/>
    <mergeCell ref="G121:G123"/>
    <mergeCell ref="I121:I123"/>
    <mergeCell ref="K121:K123"/>
    <mergeCell ref="O121:O123"/>
    <mergeCell ref="E124:E126"/>
    <mergeCell ref="G124:G126"/>
    <mergeCell ref="I124:I126"/>
    <mergeCell ref="K124:K126"/>
    <mergeCell ref="C143:C145"/>
    <mergeCell ref="E143:E145"/>
    <mergeCell ref="G143:G145"/>
    <mergeCell ref="I143:I145"/>
    <mergeCell ref="M121:M123"/>
    <mergeCell ref="E130:E132"/>
    <mergeCell ref="O29:P29"/>
    <mergeCell ref="C30:C32"/>
    <mergeCell ref="E30:E32"/>
    <mergeCell ref="G23:G25"/>
    <mergeCell ref="I23:I25"/>
    <mergeCell ref="M23:M25"/>
    <mergeCell ref="O30:O32"/>
    <mergeCell ref="O150:O152"/>
    <mergeCell ref="M146:N146"/>
    <mergeCell ref="O146:P146"/>
    <mergeCell ref="M147:M149"/>
    <mergeCell ref="O147:O149"/>
    <mergeCell ref="K111:K113"/>
    <mergeCell ref="M111:M113"/>
    <mergeCell ref="O111:O113"/>
    <mergeCell ref="E111:E113"/>
    <mergeCell ref="G111:G113"/>
    <mergeCell ref="I111:I113"/>
    <mergeCell ref="E140:E142"/>
    <mergeCell ref="G140:G142"/>
    <mergeCell ref="I140:I142"/>
    <mergeCell ref="M140:M142"/>
    <mergeCell ref="O140:O142"/>
    <mergeCell ref="C39:C41"/>
    <mergeCell ref="E39:E41"/>
    <mergeCell ref="G39:G41"/>
    <mergeCell ref="E33:E35"/>
    <mergeCell ref="G33:G35"/>
    <mergeCell ref="M36:M38"/>
    <mergeCell ref="O36:O38"/>
    <mergeCell ref="I39:I41"/>
    <mergeCell ref="K39:K41"/>
    <mergeCell ref="M39:M41"/>
    <mergeCell ref="O39:O41"/>
    <mergeCell ref="E36:E38"/>
    <mergeCell ref="G36:G38"/>
    <mergeCell ref="I36:I38"/>
    <mergeCell ref="K36:K38"/>
    <mergeCell ref="O33:O35"/>
    <mergeCell ref="C36:C38"/>
    <mergeCell ref="I2:J2"/>
    <mergeCell ref="C13:C15"/>
    <mergeCell ref="E13:E15"/>
    <mergeCell ref="G13:G15"/>
    <mergeCell ref="G20:G22"/>
    <mergeCell ref="I20:I22"/>
    <mergeCell ref="K20:K22"/>
    <mergeCell ref="M20:M22"/>
    <mergeCell ref="M2:N2"/>
    <mergeCell ref="C33:C35"/>
    <mergeCell ref="I33:I35"/>
    <mergeCell ref="K33:K35"/>
    <mergeCell ref="M33:M35"/>
    <mergeCell ref="E3:F3"/>
    <mergeCell ref="C4:C6"/>
    <mergeCell ref="C7:C9"/>
    <mergeCell ref="E7:E9"/>
    <mergeCell ref="G7:G9"/>
    <mergeCell ref="I7:I9"/>
    <mergeCell ref="G3:H3"/>
    <mergeCell ref="I3:J3"/>
    <mergeCell ref="M3:N3"/>
    <mergeCell ref="C26:C28"/>
    <mergeCell ref="O2:P2"/>
    <mergeCell ref="C10:C12"/>
    <mergeCell ref="E10:E12"/>
    <mergeCell ref="G10:G12"/>
    <mergeCell ref="I10:I12"/>
    <mergeCell ref="M10:M12"/>
    <mergeCell ref="M7:M9"/>
    <mergeCell ref="O7:O9"/>
    <mergeCell ref="E4:E6"/>
    <mergeCell ref="G4:G6"/>
    <mergeCell ref="I4:I6"/>
    <mergeCell ref="M4:M6"/>
    <mergeCell ref="O4:O6"/>
    <mergeCell ref="C3:D3"/>
    <mergeCell ref="O3:P3"/>
    <mergeCell ref="O10:O12"/>
    <mergeCell ref="B1:M1"/>
    <mergeCell ref="B3:B15"/>
    <mergeCell ref="B16:B28"/>
    <mergeCell ref="C16:D16"/>
    <mergeCell ref="E16:F16"/>
    <mergeCell ref="G16:H16"/>
    <mergeCell ref="I16:J16"/>
    <mergeCell ref="K16:L16"/>
    <mergeCell ref="M16:N16"/>
    <mergeCell ref="K2:L2"/>
    <mergeCell ref="K3:L3"/>
    <mergeCell ref="K4:K6"/>
    <mergeCell ref="K7:K9"/>
    <mergeCell ref="K10:K12"/>
    <mergeCell ref="K13:K15"/>
    <mergeCell ref="K23:K25"/>
    <mergeCell ref="K26:K28"/>
    <mergeCell ref="C2:D2"/>
    <mergeCell ref="E2:F2"/>
    <mergeCell ref="G2:H2"/>
    <mergeCell ref="E26:E28"/>
    <mergeCell ref="G26:G28"/>
    <mergeCell ref="I26:I28"/>
    <mergeCell ref="M26:M28"/>
    <mergeCell ref="G49:G51"/>
    <mergeCell ref="I49:I51"/>
    <mergeCell ref="K49:K51"/>
    <mergeCell ref="M49:M51"/>
    <mergeCell ref="B29:B41"/>
    <mergeCell ref="C29:D29"/>
    <mergeCell ref="E29:F29"/>
    <mergeCell ref="G29:H29"/>
    <mergeCell ref="I29:J29"/>
    <mergeCell ref="K29:L29"/>
    <mergeCell ref="M29:N29"/>
    <mergeCell ref="B42:B54"/>
    <mergeCell ref="C42:D42"/>
    <mergeCell ref="E42:F42"/>
    <mergeCell ref="G42:H42"/>
    <mergeCell ref="I42:J42"/>
    <mergeCell ref="K42:L42"/>
    <mergeCell ref="M42:N42"/>
    <mergeCell ref="C49:C51"/>
    <mergeCell ref="E49:E51"/>
    <mergeCell ref="G30:G32"/>
    <mergeCell ref="I30:I32"/>
    <mergeCell ref="K30:K32"/>
    <mergeCell ref="M30:M32"/>
    <mergeCell ref="O42:P42"/>
    <mergeCell ref="C43:C45"/>
    <mergeCell ref="E43:E45"/>
    <mergeCell ref="G43:G45"/>
    <mergeCell ref="I43:I45"/>
    <mergeCell ref="K43:K45"/>
    <mergeCell ref="M43:M45"/>
    <mergeCell ref="O43:O45"/>
    <mergeCell ref="C46:C48"/>
    <mergeCell ref="E46:E48"/>
    <mergeCell ref="G46:G48"/>
    <mergeCell ref="I46:I48"/>
    <mergeCell ref="K46:K48"/>
    <mergeCell ref="M46:M48"/>
    <mergeCell ref="O46:O48"/>
    <mergeCell ref="B55:B67"/>
    <mergeCell ref="C55:D55"/>
    <mergeCell ref="E55:F55"/>
    <mergeCell ref="G55:H55"/>
    <mergeCell ref="I55:J55"/>
    <mergeCell ref="K55:L55"/>
    <mergeCell ref="M55:N55"/>
    <mergeCell ref="O55:P55"/>
    <mergeCell ref="C56:C58"/>
    <mergeCell ref="E56:E58"/>
    <mergeCell ref="G56:G58"/>
    <mergeCell ref="I56:I58"/>
    <mergeCell ref="K56:K58"/>
    <mergeCell ref="M56:M58"/>
    <mergeCell ref="O56:O58"/>
    <mergeCell ref="C59:C61"/>
    <mergeCell ref="E59:E61"/>
    <mergeCell ref="G59:G61"/>
    <mergeCell ref="I59:I61"/>
    <mergeCell ref="K59:K61"/>
    <mergeCell ref="M59:M61"/>
    <mergeCell ref="O59:O61"/>
    <mergeCell ref="C62:C64"/>
    <mergeCell ref="E62:E64"/>
    <mergeCell ref="O72:O74"/>
    <mergeCell ref="C75:C77"/>
    <mergeCell ref="E75:E77"/>
    <mergeCell ref="G75:G77"/>
    <mergeCell ref="I75:I77"/>
    <mergeCell ref="K75:K77"/>
    <mergeCell ref="M75:M77"/>
    <mergeCell ref="O75:O77"/>
    <mergeCell ref="O49:O51"/>
    <mergeCell ref="C52:C54"/>
    <mergeCell ref="E52:E54"/>
    <mergeCell ref="G52:G54"/>
    <mergeCell ref="I52:I54"/>
    <mergeCell ref="K52:K54"/>
    <mergeCell ref="M52:M54"/>
    <mergeCell ref="O52:O54"/>
    <mergeCell ref="G62:G64"/>
    <mergeCell ref="I62:I64"/>
    <mergeCell ref="K62:K64"/>
    <mergeCell ref="M62:M64"/>
    <mergeCell ref="O62:O64"/>
    <mergeCell ref="C65:C67"/>
    <mergeCell ref="E65:E67"/>
    <mergeCell ref="G65:G67"/>
    <mergeCell ref="K65:K67"/>
    <mergeCell ref="M65:M67"/>
    <mergeCell ref="O65:O67"/>
    <mergeCell ref="B68:B80"/>
    <mergeCell ref="C68:D68"/>
    <mergeCell ref="E68:F68"/>
    <mergeCell ref="G68:H68"/>
    <mergeCell ref="I68:J68"/>
    <mergeCell ref="K68:L68"/>
    <mergeCell ref="M68:N68"/>
    <mergeCell ref="O68:P68"/>
    <mergeCell ref="C69:C71"/>
    <mergeCell ref="E69:E71"/>
    <mergeCell ref="G69:G71"/>
    <mergeCell ref="I69:I71"/>
    <mergeCell ref="K69:K71"/>
    <mergeCell ref="M69:M71"/>
    <mergeCell ref="O69:O71"/>
    <mergeCell ref="C72:C74"/>
    <mergeCell ref="E72:E74"/>
    <mergeCell ref="G72:G74"/>
    <mergeCell ref="I72:I74"/>
    <mergeCell ref="K72:K74"/>
    <mergeCell ref="M72:M74"/>
    <mergeCell ref="B81:B93"/>
    <mergeCell ref="C81:D81"/>
    <mergeCell ref="E81:F81"/>
    <mergeCell ref="G81:H81"/>
    <mergeCell ref="I81:J81"/>
    <mergeCell ref="K81:L81"/>
    <mergeCell ref="M81:N81"/>
    <mergeCell ref="O81:P81"/>
    <mergeCell ref="C82:C84"/>
    <mergeCell ref="E82:E84"/>
    <mergeCell ref="G82:G84"/>
    <mergeCell ref="I82:I84"/>
    <mergeCell ref="K82:K84"/>
    <mergeCell ref="M82:M84"/>
    <mergeCell ref="O82:O84"/>
    <mergeCell ref="C85:C87"/>
    <mergeCell ref="E85:E87"/>
    <mergeCell ref="G85:G87"/>
    <mergeCell ref="I85:I87"/>
    <mergeCell ref="K85:K87"/>
    <mergeCell ref="M85:M87"/>
    <mergeCell ref="O85:O87"/>
    <mergeCell ref="C88:C90"/>
    <mergeCell ref="E88:E90"/>
    <mergeCell ref="C91:C93"/>
    <mergeCell ref="E91:E93"/>
    <mergeCell ref="K95:K97"/>
    <mergeCell ref="C95:C97"/>
    <mergeCell ref="E95:E97"/>
    <mergeCell ref="G95:G97"/>
    <mergeCell ref="I95:I97"/>
    <mergeCell ref="M95:M97"/>
    <mergeCell ref="O95:O97"/>
    <mergeCell ref="G91:G93"/>
    <mergeCell ref="I91:I93"/>
    <mergeCell ref="K91:K93"/>
    <mergeCell ref="M91:M93"/>
    <mergeCell ref="O91:O93"/>
    <mergeCell ref="B94:B106"/>
    <mergeCell ref="C94:D94"/>
    <mergeCell ref="E94:F94"/>
    <mergeCell ref="G94:H94"/>
    <mergeCell ref="I94:J94"/>
    <mergeCell ref="K94:L94"/>
    <mergeCell ref="M94:N94"/>
    <mergeCell ref="O94:P94"/>
    <mergeCell ref="C98:C100"/>
    <mergeCell ref="E98:E100"/>
    <mergeCell ref="G98:G100"/>
    <mergeCell ref="I98:I100"/>
    <mergeCell ref="K98:K100"/>
    <mergeCell ref="M98:M100"/>
    <mergeCell ref="O98:O100"/>
    <mergeCell ref="C101:C103"/>
    <mergeCell ref="E101:E103"/>
    <mergeCell ref="G101:G103"/>
    <mergeCell ref="I101:I103"/>
    <mergeCell ref="M104:M106"/>
    <mergeCell ref="O104:O106"/>
    <mergeCell ref="B107:B119"/>
    <mergeCell ref="C107:D107"/>
    <mergeCell ref="E107:F107"/>
    <mergeCell ref="G107:H107"/>
    <mergeCell ref="I107:J107"/>
    <mergeCell ref="K107:L107"/>
    <mergeCell ref="M107:N107"/>
    <mergeCell ref="O107:P107"/>
    <mergeCell ref="C117:C119"/>
    <mergeCell ref="E117:E119"/>
    <mergeCell ref="G117:G119"/>
    <mergeCell ref="I117:I119"/>
    <mergeCell ref="K117:K119"/>
    <mergeCell ref="M117:M119"/>
    <mergeCell ref="O117:O119"/>
    <mergeCell ref="E114:E116"/>
    <mergeCell ref="G114:G116"/>
    <mergeCell ref="I114:I116"/>
    <mergeCell ref="M114:M116"/>
    <mergeCell ref="O114:O116"/>
    <mergeCell ref="C114:C116"/>
    <mergeCell ref="C111:C113"/>
    <mergeCell ref="K114:K116"/>
    <mergeCell ref="G108:G110"/>
    <mergeCell ref="O120:P120"/>
    <mergeCell ref="B133:B145"/>
    <mergeCell ref="C133:D133"/>
    <mergeCell ref="E133:F133"/>
    <mergeCell ref="G133:H133"/>
    <mergeCell ref="I133:J133"/>
    <mergeCell ref="K133:L133"/>
    <mergeCell ref="M133:N133"/>
    <mergeCell ref="O133:P133"/>
    <mergeCell ref="C134:C136"/>
    <mergeCell ref="E134:E136"/>
    <mergeCell ref="G134:G136"/>
    <mergeCell ref="I134:I136"/>
    <mergeCell ref="K134:K136"/>
    <mergeCell ref="M134:M136"/>
    <mergeCell ref="O134:O136"/>
    <mergeCell ref="K140:K142"/>
    <mergeCell ref="K143:K145"/>
    <mergeCell ref="M143:M145"/>
    <mergeCell ref="O143:O145"/>
    <mergeCell ref="G130:G132"/>
    <mergeCell ref="I130:I132"/>
    <mergeCell ref="M130:M132"/>
    <mergeCell ref="O130:O132"/>
    <mergeCell ref="C163:C165"/>
    <mergeCell ref="E163:E165"/>
    <mergeCell ref="G163:G165"/>
    <mergeCell ref="I163:I165"/>
    <mergeCell ref="K163:K165"/>
    <mergeCell ref="M163:M165"/>
    <mergeCell ref="B120:B132"/>
    <mergeCell ref="C120:D120"/>
    <mergeCell ref="E120:F120"/>
    <mergeCell ref="G120:H120"/>
    <mergeCell ref="I120:J120"/>
    <mergeCell ref="K120:L120"/>
    <mergeCell ref="M120:N120"/>
    <mergeCell ref="E150:E152"/>
    <mergeCell ref="G150:G152"/>
    <mergeCell ref="I150:I152"/>
    <mergeCell ref="K150:K152"/>
    <mergeCell ref="M150:M152"/>
    <mergeCell ref="C156:C158"/>
    <mergeCell ref="E156:E158"/>
    <mergeCell ref="G156:G158"/>
    <mergeCell ref="I156:I158"/>
    <mergeCell ref="M156:M158"/>
    <mergeCell ref="C140:C142"/>
    <mergeCell ref="G153:G155"/>
    <mergeCell ref="I153:I155"/>
    <mergeCell ref="K153:K155"/>
    <mergeCell ref="M153:M155"/>
    <mergeCell ref="O153:O155"/>
    <mergeCell ref="G166:G168"/>
    <mergeCell ref="I166:I168"/>
    <mergeCell ref="K166:K168"/>
    <mergeCell ref="M166:M168"/>
    <mergeCell ref="O166:O168"/>
    <mergeCell ref="M159:N159"/>
    <mergeCell ref="O159:P159"/>
    <mergeCell ref="I160:I162"/>
    <mergeCell ref="K160:K162"/>
    <mergeCell ref="M160:M162"/>
    <mergeCell ref="O160:O162"/>
    <mergeCell ref="O156:O158"/>
    <mergeCell ref="K156:K158"/>
    <mergeCell ref="G169:G171"/>
    <mergeCell ref="B146:B158"/>
    <mergeCell ref="C146:D146"/>
    <mergeCell ref="E146:F146"/>
    <mergeCell ref="G146:H146"/>
    <mergeCell ref="I146:J146"/>
    <mergeCell ref="K146:L146"/>
    <mergeCell ref="C147:C149"/>
    <mergeCell ref="E147:E149"/>
    <mergeCell ref="G147:G149"/>
    <mergeCell ref="I147:I149"/>
    <mergeCell ref="K147:K149"/>
    <mergeCell ref="C150:C152"/>
    <mergeCell ref="B159:B171"/>
    <mergeCell ref="C159:D159"/>
    <mergeCell ref="E159:F159"/>
    <mergeCell ref="G159:H159"/>
    <mergeCell ref="I159:J159"/>
    <mergeCell ref="K159:L159"/>
    <mergeCell ref="C160:C162"/>
    <mergeCell ref="E160:E162"/>
    <mergeCell ref="G160:G162"/>
    <mergeCell ref="C153:C155"/>
    <mergeCell ref="E153:E155"/>
    <mergeCell ref="O195:O197"/>
    <mergeCell ref="O163:O165"/>
    <mergeCell ref="C166:C168"/>
    <mergeCell ref="E166:E168"/>
    <mergeCell ref="B172:B184"/>
    <mergeCell ref="C172:D172"/>
    <mergeCell ref="E172:F172"/>
    <mergeCell ref="G172:H172"/>
    <mergeCell ref="I172:J172"/>
    <mergeCell ref="K172:L172"/>
    <mergeCell ref="M172:N172"/>
    <mergeCell ref="O172:P172"/>
    <mergeCell ref="C173:C175"/>
    <mergeCell ref="E173:E175"/>
    <mergeCell ref="G173:G175"/>
    <mergeCell ref="I173:I175"/>
    <mergeCell ref="K173:K175"/>
    <mergeCell ref="M173:M175"/>
    <mergeCell ref="O173:O175"/>
    <mergeCell ref="C176:C178"/>
    <mergeCell ref="E176:E178"/>
    <mergeCell ref="G176:G178"/>
    <mergeCell ref="I176:I178"/>
    <mergeCell ref="K176:K178"/>
    <mergeCell ref="C195:C197"/>
    <mergeCell ref="E195:E197"/>
    <mergeCell ref="G195:G197"/>
    <mergeCell ref="C182:C184"/>
    <mergeCell ref="E182:E184"/>
    <mergeCell ref="G182:G184"/>
    <mergeCell ref="I182:I184"/>
    <mergeCell ref="K182:K184"/>
    <mergeCell ref="M182:M184"/>
    <mergeCell ref="I195:I197"/>
    <mergeCell ref="K195:K197"/>
    <mergeCell ref="M195:M197"/>
    <mergeCell ref="K189:K191"/>
    <mergeCell ref="M189:M191"/>
    <mergeCell ref="O189:O191"/>
    <mergeCell ref="C192:C194"/>
    <mergeCell ref="E192:E194"/>
    <mergeCell ref="I169:I171"/>
    <mergeCell ref="K169:K171"/>
    <mergeCell ref="M169:M171"/>
    <mergeCell ref="O169:O171"/>
    <mergeCell ref="G179:G181"/>
    <mergeCell ref="I179:I181"/>
    <mergeCell ref="K179:K181"/>
    <mergeCell ref="M179:M181"/>
    <mergeCell ref="O179:O181"/>
    <mergeCell ref="O176:O178"/>
    <mergeCell ref="C179:C181"/>
    <mergeCell ref="E179:E181"/>
    <mergeCell ref="G192:G194"/>
    <mergeCell ref="I192:I194"/>
    <mergeCell ref="K192:K194"/>
    <mergeCell ref="M192:M194"/>
    <mergeCell ref="O192:O194"/>
    <mergeCell ref="O182:O184"/>
    <mergeCell ref="M176:M178"/>
    <mergeCell ref="C169:C171"/>
    <mergeCell ref="E169:E171"/>
    <mergeCell ref="G205:G207"/>
    <mergeCell ref="I205:I207"/>
    <mergeCell ref="K205:K207"/>
    <mergeCell ref="M205:M207"/>
    <mergeCell ref="O205:O207"/>
    <mergeCell ref="B185:B197"/>
    <mergeCell ref="C185:D185"/>
    <mergeCell ref="E185:F185"/>
    <mergeCell ref="G185:H185"/>
    <mergeCell ref="I185:J185"/>
    <mergeCell ref="K185:L185"/>
    <mergeCell ref="M185:N185"/>
    <mergeCell ref="O185:P185"/>
    <mergeCell ref="C186:C188"/>
    <mergeCell ref="E186:E188"/>
    <mergeCell ref="G186:G188"/>
    <mergeCell ref="I186:I188"/>
    <mergeCell ref="K186:K188"/>
    <mergeCell ref="M186:M188"/>
    <mergeCell ref="O186:O188"/>
    <mergeCell ref="C189:C191"/>
    <mergeCell ref="E189:E191"/>
    <mergeCell ref="G189:G191"/>
    <mergeCell ref="I189:I191"/>
    <mergeCell ref="B198:B210"/>
    <mergeCell ref="C198:D198"/>
    <mergeCell ref="E198:F198"/>
    <mergeCell ref="G198:H198"/>
    <mergeCell ref="I198:J198"/>
    <mergeCell ref="K198:L198"/>
    <mergeCell ref="M198:N198"/>
    <mergeCell ref="O198:P198"/>
    <mergeCell ref="C199:C201"/>
    <mergeCell ref="E199:E201"/>
    <mergeCell ref="G199:G201"/>
    <mergeCell ref="I199:I201"/>
    <mergeCell ref="K199:K201"/>
    <mergeCell ref="M199:M201"/>
    <mergeCell ref="O199:O201"/>
    <mergeCell ref="C202:C204"/>
    <mergeCell ref="E202:E204"/>
    <mergeCell ref="G202:G204"/>
    <mergeCell ref="I202:I204"/>
    <mergeCell ref="K202:K204"/>
    <mergeCell ref="M202:M204"/>
    <mergeCell ref="O202:O204"/>
    <mergeCell ref="C205:C207"/>
    <mergeCell ref="E205:E207"/>
    <mergeCell ref="O234:O236"/>
    <mergeCell ref="B211:B223"/>
    <mergeCell ref="C211:D211"/>
    <mergeCell ref="E211:F211"/>
    <mergeCell ref="G211:H211"/>
    <mergeCell ref="I211:J211"/>
    <mergeCell ref="K211:L211"/>
    <mergeCell ref="M211:N211"/>
    <mergeCell ref="O211:P211"/>
    <mergeCell ref="C212:C214"/>
    <mergeCell ref="E212:E214"/>
    <mergeCell ref="G212:G214"/>
    <mergeCell ref="I212:I214"/>
    <mergeCell ref="K212:K214"/>
    <mergeCell ref="M212:M214"/>
    <mergeCell ref="O212:O214"/>
    <mergeCell ref="C215:C217"/>
    <mergeCell ref="E215:E217"/>
    <mergeCell ref="C234:C236"/>
    <mergeCell ref="K218:K220"/>
    <mergeCell ref="M218:M220"/>
    <mergeCell ref="O237:P237"/>
    <mergeCell ref="B224:B236"/>
    <mergeCell ref="C224:D224"/>
    <mergeCell ref="E224:F224"/>
    <mergeCell ref="G224:H224"/>
    <mergeCell ref="I224:J224"/>
    <mergeCell ref="K224:L224"/>
    <mergeCell ref="M224:N224"/>
    <mergeCell ref="O224:P224"/>
    <mergeCell ref="C231:C233"/>
    <mergeCell ref="E231:E233"/>
    <mergeCell ref="G231:G233"/>
    <mergeCell ref="I231:I233"/>
    <mergeCell ref="K231:K233"/>
    <mergeCell ref="M231:M233"/>
    <mergeCell ref="O231:O233"/>
    <mergeCell ref="C225:C227"/>
    <mergeCell ref="E225:E227"/>
    <mergeCell ref="G225:G227"/>
    <mergeCell ref="I225:I227"/>
    <mergeCell ref="K225:K227"/>
    <mergeCell ref="M225:M227"/>
    <mergeCell ref="O225:O227"/>
    <mergeCell ref="C228:C230"/>
    <mergeCell ref="E238:E240"/>
    <mergeCell ref="B237:B249"/>
    <mergeCell ref="C237:D237"/>
    <mergeCell ref="E237:F237"/>
    <mergeCell ref="G237:H237"/>
    <mergeCell ref="I237:J237"/>
    <mergeCell ref="K237:L237"/>
    <mergeCell ref="M237:N237"/>
    <mergeCell ref="E228:E230"/>
    <mergeCell ref="G228:G230"/>
    <mergeCell ref="I228:I230"/>
    <mergeCell ref="K228:K230"/>
    <mergeCell ref="M228:M230"/>
    <mergeCell ref="G238:G240"/>
    <mergeCell ref="I238:I240"/>
    <mergeCell ref="K238:K240"/>
    <mergeCell ref="M238:M240"/>
    <mergeCell ref="E234:E236"/>
    <mergeCell ref="G234:G236"/>
    <mergeCell ref="I234:I236"/>
    <mergeCell ref="K234:K236"/>
    <mergeCell ref="M234:M236"/>
  </mergeCells>
  <pageMargins left="0.23622047244094491" right="0.23622047244094491" top="0.55118110236220474" bottom="0.15748031496062992" header="0.11811023622047245" footer="0.11811023622047245"/>
  <pageSetup paperSize="9"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3"/>
  <sheetViews>
    <sheetView topLeftCell="A8" zoomScale="85" zoomScaleNormal="85" workbookViewId="0">
      <selection activeCell="A8" sqref="A8"/>
    </sheetView>
  </sheetViews>
  <sheetFormatPr defaultRowHeight="14.65" x14ac:dyDescent="0.3"/>
  <cols>
    <col min="1" max="1" width="2.109375" customWidth="1"/>
    <col min="2" max="2" width="18.33203125" customWidth="1"/>
    <col min="3" max="3" width="39.6640625" customWidth="1"/>
    <col min="4" max="4" width="25.5546875" customWidth="1"/>
    <col min="5" max="5" width="37.6640625" customWidth="1"/>
    <col min="6" max="6" width="42.109375" customWidth="1"/>
    <col min="7" max="7" width="45.6640625" customWidth="1"/>
    <col min="8" max="8" width="36.88671875" customWidth="1"/>
    <col min="9" max="9" width="29.44140625" customWidth="1"/>
    <col min="10" max="10" width="29.5546875" customWidth="1"/>
    <col min="11" max="11" width="32.109375" customWidth="1"/>
    <col min="12" max="12" width="20" customWidth="1"/>
    <col min="13" max="13" width="21.5546875" customWidth="1"/>
    <col min="14" max="14" width="14.88671875" customWidth="1"/>
  </cols>
  <sheetData>
    <row r="1" spans="1:13" ht="34.75" customHeight="1" thickBot="1" x14ac:dyDescent="0.35">
      <c r="A1" s="9"/>
      <c r="B1" s="251" t="s">
        <v>44</v>
      </c>
      <c r="C1" s="251"/>
      <c r="D1" s="251"/>
      <c r="E1" s="251"/>
      <c r="F1" s="251"/>
      <c r="G1" s="251"/>
      <c r="H1" s="251"/>
      <c r="I1" s="251"/>
    </row>
    <row r="2" spans="1:13" s="36" customFormat="1" ht="23.3" customHeight="1" thickBot="1" x14ac:dyDescent="0.35">
      <c r="B2" s="98" t="s">
        <v>0</v>
      </c>
      <c r="C2" s="98" t="s">
        <v>1</v>
      </c>
      <c r="D2" s="98" t="s">
        <v>2</v>
      </c>
      <c r="E2" s="98" t="s">
        <v>5</v>
      </c>
      <c r="F2" s="99" t="s">
        <v>3</v>
      </c>
      <c r="G2" s="99" t="s">
        <v>4</v>
      </c>
      <c r="H2" s="99" t="s">
        <v>40</v>
      </c>
      <c r="I2" s="99" t="s">
        <v>41</v>
      </c>
      <c r="J2" s="139" t="s">
        <v>42</v>
      </c>
      <c r="K2" s="139" t="s">
        <v>135</v>
      </c>
      <c r="L2" s="139" t="s">
        <v>136</v>
      </c>
      <c r="M2" s="99" t="s">
        <v>137</v>
      </c>
    </row>
    <row r="3" spans="1:13" ht="142.25" customHeight="1" x14ac:dyDescent="0.3">
      <c r="B3" s="86" t="s">
        <v>6</v>
      </c>
      <c r="C3" s="21" t="s">
        <v>7</v>
      </c>
      <c r="D3" s="33" t="s">
        <v>69</v>
      </c>
      <c r="E3" s="28" t="s">
        <v>73</v>
      </c>
      <c r="F3" s="12" t="s">
        <v>8</v>
      </c>
      <c r="G3" s="12" t="s">
        <v>54</v>
      </c>
      <c r="H3" s="13"/>
      <c r="I3" s="13"/>
      <c r="J3" s="13"/>
      <c r="K3" s="13"/>
      <c r="L3" s="13"/>
      <c r="M3" s="144"/>
    </row>
    <row r="4" spans="1:13" ht="142.25" customHeight="1" x14ac:dyDescent="0.3">
      <c r="B4" s="145" t="s">
        <v>6</v>
      </c>
      <c r="C4" s="149" t="s">
        <v>133</v>
      </c>
      <c r="D4" s="149" t="s">
        <v>134</v>
      </c>
      <c r="E4" s="29" t="s">
        <v>142</v>
      </c>
      <c r="F4" s="3" t="s">
        <v>143</v>
      </c>
      <c r="G4" s="3" t="s">
        <v>144</v>
      </c>
      <c r="H4" s="3" t="s">
        <v>145</v>
      </c>
      <c r="I4" s="3" t="s">
        <v>146</v>
      </c>
      <c r="J4" s="3" t="s">
        <v>147</v>
      </c>
      <c r="K4" s="3" t="s">
        <v>148</v>
      </c>
      <c r="L4" s="3" t="s">
        <v>149</v>
      </c>
      <c r="M4" s="95" t="s">
        <v>150</v>
      </c>
    </row>
    <row r="5" spans="1:13" ht="142.25" customHeight="1" x14ac:dyDescent="0.3">
      <c r="B5" s="91" t="s">
        <v>9</v>
      </c>
      <c r="C5" s="22" t="s">
        <v>10</v>
      </c>
      <c r="D5" s="26" t="s">
        <v>68</v>
      </c>
      <c r="E5" s="29" t="s">
        <v>11</v>
      </c>
      <c r="F5" s="3" t="s">
        <v>12</v>
      </c>
      <c r="G5" s="3" t="s">
        <v>13</v>
      </c>
      <c r="H5" s="3" t="s">
        <v>43</v>
      </c>
      <c r="I5" s="4"/>
      <c r="J5" s="4"/>
      <c r="K5" s="4"/>
      <c r="L5" s="4"/>
      <c r="M5" s="14"/>
    </row>
    <row r="6" spans="1:13" ht="195.65" customHeight="1" x14ac:dyDescent="0.3">
      <c r="B6" s="91" t="s">
        <v>14</v>
      </c>
      <c r="C6" s="23" t="s">
        <v>15</v>
      </c>
      <c r="D6" s="34" t="s">
        <v>66</v>
      </c>
      <c r="E6" s="30" t="s">
        <v>57</v>
      </c>
      <c r="F6" s="11" t="s">
        <v>55</v>
      </c>
      <c r="G6" s="1"/>
      <c r="H6" s="4"/>
      <c r="I6" s="4"/>
      <c r="J6" s="4"/>
      <c r="K6" s="4"/>
      <c r="L6" s="4"/>
      <c r="M6" s="14"/>
    </row>
    <row r="7" spans="1:13" ht="241.5" customHeight="1" x14ac:dyDescent="0.3">
      <c r="B7" s="145" t="s">
        <v>14</v>
      </c>
      <c r="C7" s="22" t="s">
        <v>138</v>
      </c>
      <c r="D7" s="22" t="s">
        <v>139</v>
      </c>
      <c r="E7" s="29" t="s">
        <v>140</v>
      </c>
      <c r="F7" s="120" t="s">
        <v>141</v>
      </c>
      <c r="G7" s="1"/>
      <c r="H7" s="4"/>
      <c r="I7" s="4"/>
      <c r="J7" s="4"/>
      <c r="K7" s="4"/>
      <c r="L7" s="4"/>
      <c r="M7" s="14"/>
    </row>
    <row r="8" spans="1:13" ht="354.6" customHeight="1" x14ac:dyDescent="0.3">
      <c r="B8" s="91" t="s">
        <v>16</v>
      </c>
      <c r="C8" s="24" t="s">
        <v>53</v>
      </c>
      <c r="D8" s="26" t="s">
        <v>67</v>
      </c>
      <c r="E8" s="31" t="s">
        <v>56</v>
      </c>
      <c r="F8" s="6" t="s">
        <v>400</v>
      </c>
      <c r="G8" s="1"/>
      <c r="H8" s="4"/>
      <c r="I8" s="4"/>
      <c r="J8" s="4"/>
      <c r="K8" s="4"/>
      <c r="L8" s="4"/>
      <c r="M8" s="14"/>
    </row>
    <row r="9" spans="1:13" ht="206" customHeight="1" x14ac:dyDescent="0.3">
      <c r="B9" s="92" t="s">
        <v>17</v>
      </c>
      <c r="C9" s="25" t="s">
        <v>18</v>
      </c>
      <c r="D9" s="26" t="s">
        <v>68</v>
      </c>
      <c r="E9" s="18" t="s">
        <v>19</v>
      </c>
      <c r="F9" s="5" t="s">
        <v>75</v>
      </c>
      <c r="G9" s="5" t="s">
        <v>65</v>
      </c>
      <c r="H9" s="5" t="s">
        <v>51</v>
      </c>
      <c r="I9" s="4"/>
      <c r="J9" s="4"/>
      <c r="K9" s="4"/>
      <c r="L9" s="4"/>
      <c r="M9" s="14"/>
    </row>
    <row r="10" spans="1:13" ht="395.05" customHeight="1" x14ac:dyDescent="0.3">
      <c r="B10" s="92" t="s">
        <v>360</v>
      </c>
      <c r="C10" s="23" t="s">
        <v>21</v>
      </c>
      <c r="D10" s="26" t="s">
        <v>70</v>
      </c>
      <c r="E10" s="29" t="s">
        <v>49</v>
      </c>
      <c r="F10" s="7" t="s">
        <v>22</v>
      </c>
      <c r="G10" s="7" t="s">
        <v>23</v>
      </c>
      <c r="H10" s="3" t="s">
        <v>58</v>
      </c>
      <c r="I10" s="8" t="s">
        <v>24</v>
      </c>
      <c r="J10" s="3" t="s">
        <v>25</v>
      </c>
      <c r="K10" s="4"/>
      <c r="L10" s="4"/>
      <c r="M10" s="14"/>
    </row>
    <row r="11" spans="1:13" ht="380.4" customHeight="1" x14ac:dyDescent="0.3">
      <c r="B11" s="91" t="s">
        <v>48</v>
      </c>
      <c r="C11" s="39" t="s">
        <v>52</v>
      </c>
      <c r="D11" s="26" t="s">
        <v>77</v>
      </c>
      <c r="E11" s="18" t="s">
        <v>50</v>
      </c>
      <c r="F11" s="11" t="s">
        <v>26</v>
      </c>
      <c r="G11" s="5" t="s">
        <v>76</v>
      </c>
      <c r="H11" s="4"/>
      <c r="I11" s="4"/>
      <c r="J11" s="4"/>
      <c r="K11" s="4"/>
      <c r="L11" s="4"/>
      <c r="M11" s="14"/>
    </row>
    <row r="12" spans="1:13" ht="193.25" customHeight="1" x14ac:dyDescent="0.3">
      <c r="B12" s="145" t="s">
        <v>236</v>
      </c>
      <c r="C12" s="150" t="s">
        <v>237</v>
      </c>
      <c r="D12" s="185" t="s">
        <v>382</v>
      </c>
      <c r="E12" s="147" t="s">
        <v>238</v>
      </c>
      <c r="F12" s="141" t="s">
        <v>239</v>
      </c>
      <c r="G12" s="141" t="s">
        <v>240</v>
      </c>
      <c r="H12" s="4"/>
      <c r="I12" s="4"/>
      <c r="J12" s="4"/>
      <c r="K12" s="4"/>
      <c r="L12" s="4"/>
      <c r="M12" s="14"/>
    </row>
    <row r="13" spans="1:13" ht="223.2" customHeight="1" x14ac:dyDescent="0.3">
      <c r="B13" s="91" t="s">
        <v>27</v>
      </c>
      <c r="C13" s="26" t="s">
        <v>28</v>
      </c>
      <c r="D13" s="26" t="s">
        <v>71</v>
      </c>
      <c r="E13" s="18" t="s">
        <v>63</v>
      </c>
      <c r="F13" s="2" t="s">
        <v>62</v>
      </c>
      <c r="G13" s="2" t="s">
        <v>74</v>
      </c>
      <c r="H13" s="4"/>
      <c r="I13" s="4"/>
      <c r="J13" s="4"/>
      <c r="K13" s="4"/>
      <c r="L13" s="4"/>
      <c r="M13" s="14"/>
    </row>
    <row r="14" spans="1:13" ht="170.95" customHeight="1" x14ac:dyDescent="0.3">
      <c r="B14" s="145" t="s">
        <v>27</v>
      </c>
      <c r="C14" s="151" t="s">
        <v>241</v>
      </c>
      <c r="D14" s="185" t="s">
        <v>381</v>
      </c>
      <c r="E14" s="148" t="s">
        <v>242</v>
      </c>
      <c r="F14" s="143" t="s">
        <v>243</v>
      </c>
      <c r="G14" s="143" t="s">
        <v>244</v>
      </c>
      <c r="H14" s="143" t="s">
        <v>245</v>
      </c>
      <c r="I14" s="142" t="s">
        <v>246</v>
      </c>
      <c r="J14" s="143" t="s">
        <v>247</v>
      </c>
      <c r="K14" s="143" t="s">
        <v>248</v>
      </c>
      <c r="L14" s="4"/>
      <c r="M14" s="14"/>
    </row>
    <row r="15" spans="1:13" ht="379.3" customHeight="1" x14ac:dyDescent="0.3">
      <c r="B15" s="91" t="s">
        <v>47</v>
      </c>
      <c r="C15" s="26" t="s">
        <v>29</v>
      </c>
      <c r="D15" s="26" t="s">
        <v>71</v>
      </c>
      <c r="E15" s="18" t="s">
        <v>64</v>
      </c>
      <c r="F15" s="2" t="s">
        <v>30</v>
      </c>
      <c r="G15" s="1"/>
      <c r="H15" s="4"/>
      <c r="I15" s="4"/>
      <c r="J15" s="4"/>
      <c r="K15" s="4"/>
      <c r="L15" s="4"/>
      <c r="M15" s="14"/>
    </row>
    <row r="16" spans="1:13" ht="187.35" customHeight="1" x14ac:dyDescent="0.3">
      <c r="B16" s="145" t="s">
        <v>249</v>
      </c>
      <c r="C16" s="149" t="s">
        <v>250</v>
      </c>
      <c r="D16" s="149" t="s">
        <v>380</v>
      </c>
      <c r="E16" s="146" t="s">
        <v>251</v>
      </c>
      <c r="F16" s="140" t="s">
        <v>252</v>
      </c>
      <c r="G16" s="1"/>
      <c r="H16" s="4"/>
      <c r="I16" s="4"/>
      <c r="J16" s="4"/>
      <c r="K16" s="4"/>
      <c r="L16" s="4"/>
      <c r="M16" s="14"/>
    </row>
    <row r="17" spans="2:13" ht="100.7" customHeight="1" x14ac:dyDescent="0.3">
      <c r="B17" s="91" t="s">
        <v>31</v>
      </c>
      <c r="C17" s="26" t="s">
        <v>32</v>
      </c>
      <c r="D17" s="26" t="s">
        <v>71</v>
      </c>
      <c r="E17" s="32" t="s">
        <v>61</v>
      </c>
      <c r="F17" s="1"/>
      <c r="G17" s="1"/>
      <c r="H17" s="4"/>
      <c r="I17" s="4"/>
      <c r="J17" s="4"/>
      <c r="K17" s="4"/>
      <c r="L17" s="4"/>
      <c r="M17" s="14"/>
    </row>
    <row r="18" spans="2:13" ht="175.25" customHeight="1" x14ac:dyDescent="0.3">
      <c r="B18" s="145" t="s">
        <v>253</v>
      </c>
      <c r="C18" s="149" t="s">
        <v>254</v>
      </c>
      <c r="D18" s="149" t="s">
        <v>379</v>
      </c>
      <c r="E18" s="146" t="s">
        <v>255</v>
      </c>
      <c r="F18" s="140" t="s">
        <v>256</v>
      </c>
      <c r="G18" s="140" t="s">
        <v>257</v>
      </c>
      <c r="H18" s="4"/>
      <c r="I18" s="4"/>
      <c r="J18" s="4"/>
      <c r="K18" s="4"/>
      <c r="L18" s="4"/>
      <c r="M18" s="14"/>
    </row>
    <row r="19" spans="2:13" ht="109.6" customHeight="1" x14ac:dyDescent="0.3">
      <c r="B19" s="91" t="s">
        <v>33</v>
      </c>
      <c r="C19" s="26" t="s">
        <v>60</v>
      </c>
      <c r="D19" s="35"/>
      <c r="E19" s="19"/>
      <c r="F19" s="1"/>
      <c r="G19" s="1"/>
      <c r="H19" s="4"/>
      <c r="I19" s="4"/>
      <c r="J19" s="4"/>
      <c r="K19" s="4"/>
      <c r="L19" s="4"/>
      <c r="M19" s="14"/>
    </row>
    <row r="20" spans="2:13" ht="109.6" customHeight="1" x14ac:dyDescent="0.3">
      <c r="B20" s="145" t="s">
        <v>33</v>
      </c>
      <c r="C20" s="149" t="s">
        <v>258</v>
      </c>
      <c r="D20" s="149" t="s">
        <v>383</v>
      </c>
      <c r="E20" s="146" t="s">
        <v>259</v>
      </c>
      <c r="F20" s="140" t="s">
        <v>260</v>
      </c>
      <c r="G20" s="140" t="s">
        <v>261</v>
      </c>
      <c r="H20" s="140" t="s">
        <v>262</v>
      </c>
      <c r="I20" s="4"/>
      <c r="J20" s="4"/>
      <c r="K20" s="4"/>
      <c r="L20" s="4"/>
      <c r="M20" s="14"/>
    </row>
    <row r="21" spans="2:13" ht="161.85" customHeight="1" x14ac:dyDescent="0.3">
      <c r="B21" s="91" t="s">
        <v>45</v>
      </c>
      <c r="C21" s="26" t="s">
        <v>34</v>
      </c>
      <c r="D21" s="26" t="s">
        <v>71</v>
      </c>
      <c r="E21" s="18" t="s">
        <v>59</v>
      </c>
      <c r="F21" s="10"/>
      <c r="G21" s="1"/>
      <c r="H21" s="4"/>
      <c r="I21" s="4"/>
      <c r="J21" s="4"/>
      <c r="K21" s="4"/>
      <c r="L21" s="4"/>
      <c r="M21" s="14"/>
    </row>
    <row r="22" spans="2:13" ht="192.45" customHeight="1" x14ac:dyDescent="0.3">
      <c r="B22" s="145" t="s">
        <v>359</v>
      </c>
      <c r="C22" s="22" t="s">
        <v>263</v>
      </c>
      <c r="D22" s="149" t="s">
        <v>264</v>
      </c>
      <c r="E22" s="18"/>
      <c r="F22" s="10"/>
      <c r="G22" s="1"/>
      <c r="H22" s="4"/>
      <c r="I22" s="4"/>
      <c r="J22" s="4"/>
      <c r="K22" s="4"/>
      <c r="L22" s="4"/>
      <c r="M22" s="14"/>
    </row>
    <row r="23" spans="2:13" ht="133.19999999999999" customHeight="1" thickBot="1" x14ac:dyDescent="0.35">
      <c r="B23" s="93" t="s">
        <v>46</v>
      </c>
      <c r="C23" s="27" t="s">
        <v>35</v>
      </c>
      <c r="D23" s="27" t="s">
        <v>72</v>
      </c>
      <c r="E23" s="20" t="s">
        <v>36</v>
      </c>
      <c r="F23" s="15" t="s">
        <v>37</v>
      </c>
      <c r="G23" s="15" t="s">
        <v>38</v>
      </c>
      <c r="H23" s="15" t="s">
        <v>39</v>
      </c>
      <c r="I23" s="16"/>
      <c r="J23" s="16"/>
      <c r="K23" s="16"/>
      <c r="L23" s="16"/>
      <c r="M23" s="17"/>
    </row>
    <row r="24" spans="2:13" ht="52.25" customHeight="1" thickBot="1" x14ac:dyDescent="0.35">
      <c r="B24" s="48">
        <v>13</v>
      </c>
      <c r="C24" s="156" t="s">
        <v>276</v>
      </c>
    </row>
    <row r="25" spans="2:13" ht="300.75" customHeight="1" thickBot="1" x14ac:dyDescent="0.35">
      <c r="B25" s="87" t="s">
        <v>363</v>
      </c>
      <c r="C25" s="94" t="s">
        <v>265</v>
      </c>
      <c r="D25" s="89" t="s">
        <v>389</v>
      </c>
      <c r="E25" s="90" t="s">
        <v>266</v>
      </c>
      <c r="F25" s="90" t="s">
        <v>267</v>
      </c>
      <c r="G25" s="90" t="s">
        <v>268</v>
      </c>
      <c r="H25" s="90" t="s">
        <v>269</v>
      </c>
      <c r="I25" s="88" t="s">
        <v>270</v>
      </c>
      <c r="J25" s="155"/>
    </row>
    <row r="26" spans="2:13" ht="165.85" customHeight="1" thickBot="1" x14ac:dyDescent="0.35">
      <c r="B26" s="87" t="s">
        <v>364</v>
      </c>
      <c r="C26" s="88" t="s">
        <v>271</v>
      </c>
      <c r="D26" s="89" t="s">
        <v>384</v>
      </c>
      <c r="E26" s="90" t="s">
        <v>272</v>
      </c>
      <c r="F26" s="90" t="s">
        <v>273</v>
      </c>
      <c r="G26" s="90" t="s">
        <v>274</v>
      </c>
      <c r="H26" s="88" t="s">
        <v>275</v>
      </c>
      <c r="I26" s="154"/>
      <c r="J26" s="155"/>
    </row>
    <row r="27" spans="2:13" ht="289.95" customHeight="1" thickBot="1" x14ac:dyDescent="0.35">
      <c r="B27" s="157" t="s">
        <v>365</v>
      </c>
      <c r="C27" s="88" t="s">
        <v>277</v>
      </c>
      <c r="D27" s="89" t="s">
        <v>378</v>
      </c>
      <c r="E27" s="88" t="s">
        <v>278</v>
      </c>
      <c r="F27" s="160"/>
      <c r="G27" s="158"/>
      <c r="H27" s="159"/>
      <c r="I27" s="154"/>
      <c r="J27" s="155"/>
    </row>
    <row r="28" spans="2:13" s="178" customFormat="1" ht="129.5" customHeight="1" thickBot="1" x14ac:dyDescent="0.35">
      <c r="B28" s="157" t="s">
        <v>369</v>
      </c>
      <c r="C28" s="88" t="s">
        <v>386</v>
      </c>
      <c r="D28" s="89" t="s">
        <v>385</v>
      </c>
      <c r="E28" s="88" t="s">
        <v>371</v>
      </c>
      <c r="F28" s="181" t="s">
        <v>372</v>
      </c>
      <c r="G28" s="181" t="s">
        <v>387</v>
      </c>
      <c r="H28" s="186" t="s">
        <v>388</v>
      </c>
      <c r="I28" s="179"/>
      <c r="J28" s="180"/>
    </row>
    <row r="29" spans="2:13" s="178" customFormat="1" ht="59.3" customHeight="1" thickBot="1" x14ac:dyDescent="0.35">
      <c r="B29" s="157" t="s">
        <v>370</v>
      </c>
      <c r="C29" s="94" t="s">
        <v>375</v>
      </c>
      <c r="D29" s="183" t="s">
        <v>377</v>
      </c>
      <c r="E29" s="184" t="s">
        <v>376</v>
      </c>
      <c r="F29" s="160"/>
      <c r="G29" s="158"/>
      <c r="H29" s="159"/>
      <c r="I29" s="179"/>
      <c r="J29" s="180"/>
    </row>
    <row r="30" spans="2:13" ht="30.45" customHeight="1" thickBot="1" x14ac:dyDescent="0.35">
      <c r="B30" s="154"/>
      <c r="C30" s="155"/>
      <c r="D30" s="155"/>
      <c r="E30" s="154"/>
      <c r="F30" s="155"/>
      <c r="G30" s="154"/>
      <c r="H30" s="155"/>
      <c r="I30" s="154"/>
      <c r="J30" s="155"/>
    </row>
    <row r="31" spans="2:13" ht="25.5" customHeight="1" thickBot="1" x14ac:dyDescent="0.35">
      <c r="B31" s="130" t="s">
        <v>0</v>
      </c>
      <c r="C31" s="131" t="s">
        <v>1</v>
      </c>
      <c r="D31" s="37" t="s">
        <v>2</v>
      </c>
      <c r="E31" s="131" t="s">
        <v>5</v>
      </c>
      <c r="F31" s="38" t="s">
        <v>3</v>
      </c>
      <c r="G31" s="152" t="s">
        <v>4</v>
      </c>
      <c r="H31" s="38" t="s">
        <v>40</v>
      </c>
      <c r="I31" s="38" t="s">
        <v>41</v>
      </c>
      <c r="J31" s="153" t="s">
        <v>42</v>
      </c>
    </row>
    <row r="32" spans="2:13" ht="93.7" x14ac:dyDescent="0.3">
      <c r="B32" s="271" t="s">
        <v>362</v>
      </c>
      <c r="C32" s="132" t="s">
        <v>151</v>
      </c>
      <c r="D32" s="138" t="s">
        <v>152</v>
      </c>
      <c r="E32" s="127" t="s">
        <v>153</v>
      </c>
      <c r="F32" s="125" t="s">
        <v>154</v>
      </c>
      <c r="G32" s="125"/>
      <c r="H32" s="125"/>
      <c r="I32" s="125"/>
      <c r="J32" s="126"/>
    </row>
    <row r="33" spans="2:10" ht="53.55" x14ac:dyDescent="0.3">
      <c r="B33" s="272"/>
      <c r="C33" s="133" t="s">
        <v>155</v>
      </c>
      <c r="D33" s="136" t="s">
        <v>156</v>
      </c>
      <c r="E33" s="128" t="s">
        <v>157</v>
      </c>
      <c r="F33" s="119" t="s">
        <v>158</v>
      </c>
      <c r="G33" s="119" t="s">
        <v>159</v>
      </c>
      <c r="H33" s="119" t="s">
        <v>160</v>
      </c>
      <c r="I33" s="119"/>
      <c r="J33" s="122"/>
    </row>
    <row r="34" spans="2:10" ht="40.15" x14ac:dyDescent="0.3">
      <c r="B34" s="272"/>
      <c r="C34" s="133" t="s">
        <v>161</v>
      </c>
      <c r="D34" s="136" t="s">
        <v>162</v>
      </c>
      <c r="E34" s="128" t="s">
        <v>163</v>
      </c>
      <c r="F34" s="119" t="s">
        <v>164</v>
      </c>
      <c r="G34" s="121" t="s">
        <v>165</v>
      </c>
      <c r="H34" s="121" t="s">
        <v>166</v>
      </c>
      <c r="I34" s="4"/>
      <c r="J34" s="122"/>
    </row>
    <row r="35" spans="2:10" ht="66.900000000000006" x14ac:dyDescent="0.3">
      <c r="B35" s="272"/>
      <c r="C35" s="133" t="s">
        <v>167</v>
      </c>
      <c r="D35" s="136" t="s">
        <v>162</v>
      </c>
      <c r="E35" s="128" t="s">
        <v>168</v>
      </c>
      <c r="F35" s="119"/>
      <c r="G35" s="119"/>
      <c r="H35" s="119"/>
      <c r="I35" s="119"/>
      <c r="J35" s="122"/>
    </row>
    <row r="36" spans="2:10" ht="40.15" x14ac:dyDescent="0.3">
      <c r="B36" s="272"/>
      <c r="C36" s="133" t="s">
        <v>169</v>
      </c>
      <c r="D36" s="136" t="s">
        <v>170</v>
      </c>
      <c r="E36" s="128" t="s">
        <v>171</v>
      </c>
      <c r="F36" s="119" t="s">
        <v>172</v>
      </c>
      <c r="G36" s="119" t="s">
        <v>173</v>
      </c>
      <c r="H36" s="119" t="s">
        <v>174</v>
      </c>
      <c r="I36" s="119" t="s">
        <v>175</v>
      </c>
      <c r="J36" s="42" t="s">
        <v>176</v>
      </c>
    </row>
    <row r="37" spans="2:10" ht="26.8" x14ac:dyDescent="0.3">
      <c r="B37" s="272"/>
      <c r="C37" s="133" t="s">
        <v>177</v>
      </c>
      <c r="D37" s="136" t="s">
        <v>170</v>
      </c>
      <c r="E37" s="128" t="s">
        <v>178</v>
      </c>
      <c r="F37" s="119" t="s">
        <v>179</v>
      </c>
      <c r="G37" s="119"/>
      <c r="H37" s="119"/>
      <c r="I37" s="119"/>
      <c r="J37" s="122"/>
    </row>
    <row r="38" spans="2:10" ht="40.15" x14ac:dyDescent="0.3">
      <c r="B38" s="272"/>
      <c r="C38" s="133" t="s">
        <v>180</v>
      </c>
      <c r="D38" s="136" t="s">
        <v>181</v>
      </c>
      <c r="E38" s="128" t="s">
        <v>182</v>
      </c>
      <c r="F38" s="119"/>
      <c r="G38" s="119"/>
      <c r="H38" s="119"/>
      <c r="I38" s="119"/>
      <c r="J38" s="122"/>
    </row>
    <row r="39" spans="2:10" ht="26.8" x14ac:dyDescent="0.3">
      <c r="B39" s="272"/>
      <c r="C39" s="133" t="s">
        <v>183</v>
      </c>
      <c r="D39" s="136" t="s">
        <v>184</v>
      </c>
      <c r="E39" s="128" t="s">
        <v>185</v>
      </c>
      <c r="F39" s="119"/>
      <c r="G39" s="119"/>
      <c r="H39" s="119"/>
      <c r="I39" s="119"/>
      <c r="J39" s="122"/>
    </row>
    <row r="40" spans="2:10" ht="53.55" x14ac:dyDescent="0.3">
      <c r="B40" s="272"/>
      <c r="C40" s="133" t="s">
        <v>186</v>
      </c>
      <c r="D40" s="136" t="s">
        <v>187</v>
      </c>
      <c r="E40" s="135" t="s">
        <v>188</v>
      </c>
      <c r="F40" s="119" t="s">
        <v>189</v>
      </c>
      <c r="G40" s="4"/>
      <c r="H40" s="120"/>
      <c r="I40" s="120"/>
      <c r="J40" s="122"/>
    </row>
    <row r="41" spans="2:10" ht="53.55" x14ac:dyDescent="0.3">
      <c r="B41" s="272"/>
      <c r="C41" s="133" t="s">
        <v>190</v>
      </c>
      <c r="D41" s="136" t="s">
        <v>191</v>
      </c>
      <c r="E41" s="128" t="s">
        <v>192</v>
      </c>
      <c r="F41" s="119" t="s">
        <v>189</v>
      </c>
      <c r="G41" s="121" t="s">
        <v>193</v>
      </c>
      <c r="H41" s="120"/>
      <c r="I41" s="120"/>
      <c r="J41" s="122"/>
    </row>
    <row r="42" spans="2:10" ht="40.15" x14ac:dyDescent="0.3">
      <c r="B42" s="272"/>
      <c r="C42" s="133" t="s">
        <v>194</v>
      </c>
      <c r="D42" s="136" t="s">
        <v>195</v>
      </c>
      <c r="E42" s="128" t="s">
        <v>196</v>
      </c>
      <c r="F42" s="4"/>
      <c r="G42" s="119"/>
      <c r="H42" s="119"/>
      <c r="I42" s="119"/>
      <c r="J42" s="122"/>
    </row>
    <row r="43" spans="2:10" ht="53.55" x14ac:dyDescent="0.3">
      <c r="B43" s="272"/>
      <c r="C43" s="133" t="s">
        <v>197</v>
      </c>
      <c r="D43" s="136" t="s">
        <v>198</v>
      </c>
      <c r="E43" s="128" t="s">
        <v>199</v>
      </c>
      <c r="F43" s="119"/>
      <c r="G43" s="119"/>
      <c r="H43" s="119"/>
      <c r="I43" s="119"/>
      <c r="J43" s="122"/>
    </row>
    <row r="44" spans="2:10" ht="40.15" x14ac:dyDescent="0.3">
      <c r="B44" s="272"/>
      <c r="C44" s="133" t="s">
        <v>200</v>
      </c>
      <c r="D44" s="136" t="s">
        <v>201</v>
      </c>
      <c r="E44" s="128" t="s">
        <v>202</v>
      </c>
      <c r="F44" s="119"/>
      <c r="G44" s="119"/>
      <c r="H44" s="119"/>
      <c r="I44" s="119"/>
      <c r="J44" s="122"/>
    </row>
    <row r="45" spans="2:10" x14ac:dyDescent="0.3">
      <c r="B45" s="272"/>
      <c r="C45" s="133" t="s">
        <v>203</v>
      </c>
      <c r="D45" s="136" t="s">
        <v>204</v>
      </c>
      <c r="E45" s="128" t="s">
        <v>199</v>
      </c>
      <c r="F45" s="119"/>
      <c r="G45" s="119"/>
      <c r="H45" s="119"/>
      <c r="I45" s="119"/>
      <c r="J45" s="122"/>
    </row>
    <row r="46" spans="2:10" ht="80.95" thickBot="1" x14ac:dyDescent="0.35">
      <c r="B46" s="273"/>
      <c r="C46" s="134" t="s">
        <v>205</v>
      </c>
      <c r="D46" s="137" t="s">
        <v>206</v>
      </c>
      <c r="E46" s="129" t="s">
        <v>199</v>
      </c>
      <c r="F46" s="123"/>
      <c r="G46" s="123"/>
      <c r="H46" s="123"/>
      <c r="I46" s="123"/>
      <c r="J46" s="124"/>
    </row>
    <row r="47" spans="2:10" ht="21.05" customHeight="1" x14ac:dyDescent="0.3">
      <c r="G47" s="100" t="s">
        <v>207</v>
      </c>
    </row>
    <row r="48" spans="2:10" ht="15.3" thickBot="1" x14ac:dyDescent="0.35"/>
    <row r="49" spans="2:14" ht="16.600000000000001" thickBot="1" x14ac:dyDescent="0.35">
      <c r="B49" s="37" t="s">
        <v>0</v>
      </c>
      <c r="C49" s="37" t="s">
        <v>1</v>
      </c>
      <c r="D49" s="37" t="s">
        <v>2</v>
      </c>
      <c r="E49" s="98" t="s">
        <v>5</v>
      </c>
      <c r="F49" s="99" t="s">
        <v>3</v>
      </c>
      <c r="G49" s="99" t="s">
        <v>4</v>
      </c>
      <c r="H49" s="99" t="s">
        <v>40</v>
      </c>
      <c r="I49" s="99" t="s">
        <v>41</v>
      </c>
      <c r="J49" s="99" t="s">
        <v>42</v>
      </c>
      <c r="K49" s="99" t="s">
        <v>135</v>
      </c>
      <c r="L49" s="99" t="s">
        <v>136</v>
      </c>
      <c r="M49" s="99" t="s">
        <v>137</v>
      </c>
      <c r="N49" s="99" t="s">
        <v>208</v>
      </c>
    </row>
    <row r="50" spans="2:14" ht="80.95" thickBot="1" x14ac:dyDescent="0.35">
      <c r="B50" s="274" t="s">
        <v>361</v>
      </c>
      <c r="C50" s="101" t="s">
        <v>209</v>
      </c>
      <c r="D50" s="102" t="s">
        <v>210</v>
      </c>
      <c r="E50" s="103" t="s">
        <v>211</v>
      </c>
      <c r="F50" s="97"/>
      <c r="G50" s="96"/>
      <c r="H50" s="260" t="s">
        <v>212</v>
      </c>
      <c r="I50" s="277" t="s">
        <v>213</v>
      </c>
      <c r="J50" s="85"/>
      <c r="K50" s="268" t="s">
        <v>214</v>
      </c>
      <c r="L50" s="260" t="s">
        <v>215</v>
      </c>
      <c r="M50" s="104"/>
      <c r="N50" s="260" t="s">
        <v>216</v>
      </c>
    </row>
    <row r="51" spans="2:14" ht="161.19999999999999" thickBot="1" x14ac:dyDescent="0.35">
      <c r="B51" s="275"/>
      <c r="C51" s="105" t="s">
        <v>217</v>
      </c>
      <c r="D51" s="106" t="s">
        <v>218</v>
      </c>
      <c r="E51" s="103" t="s">
        <v>219</v>
      </c>
      <c r="F51" s="107"/>
      <c r="G51" s="263" t="s">
        <v>220</v>
      </c>
      <c r="H51" s="261"/>
      <c r="I51" s="270"/>
      <c r="J51" s="108"/>
      <c r="K51" s="269"/>
      <c r="L51" s="261"/>
      <c r="M51" s="260" t="s">
        <v>221</v>
      </c>
      <c r="N51" s="261"/>
    </row>
    <row r="52" spans="2:14" ht="230.05" thickBot="1" x14ac:dyDescent="0.35">
      <c r="B52" s="275"/>
      <c r="C52" s="105" t="s">
        <v>222</v>
      </c>
      <c r="D52" s="109" t="s">
        <v>223</v>
      </c>
      <c r="E52" s="103" t="s">
        <v>224</v>
      </c>
      <c r="F52" s="103" t="s">
        <v>225</v>
      </c>
      <c r="G52" s="264"/>
      <c r="H52" s="261"/>
      <c r="I52" s="110"/>
      <c r="J52" s="105" t="s">
        <v>226</v>
      </c>
      <c r="K52" s="269"/>
      <c r="L52" s="103" t="s">
        <v>227</v>
      </c>
      <c r="M52" s="261"/>
      <c r="N52" s="261"/>
    </row>
    <row r="53" spans="2:14" ht="115.35" thickBot="1" x14ac:dyDescent="0.35">
      <c r="B53" s="275"/>
      <c r="C53" s="105" t="s">
        <v>228</v>
      </c>
      <c r="D53" s="111" t="s">
        <v>229</v>
      </c>
      <c r="E53" s="103" t="s">
        <v>230</v>
      </c>
      <c r="F53" s="187" t="s">
        <v>231</v>
      </c>
      <c r="G53" s="112"/>
      <c r="H53" s="261"/>
      <c r="I53" s="110"/>
      <c r="J53" s="113"/>
      <c r="K53" s="269"/>
      <c r="L53" s="114"/>
      <c r="M53" s="261"/>
      <c r="N53" s="261"/>
    </row>
    <row r="54" spans="2:14" ht="103.9" thickBot="1" x14ac:dyDescent="0.35">
      <c r="B54" s="276"/>
      <c r="C54" s="115" t="s">
        <v>232</v>
      </c>
      <c r="D54" s="109" t="s">
        <v>233</v>
      </c>
      <c r="E54" s="116"/>
      <c r="F54" s="117"/>
      <c r="G54" s="110"/>
      <c r="H54" s="262"/>
      <c r="I54" s="118" t="s">
        <v>213</v>
      </c>
      <c r="J54" s="105" t="s">
        <v>234</v>
      </c>
      <c r="K54" s="270"/>
      <c r="L54" s="188" t="s">
        <v>235</v>
      </c>
      <c r="M54" s="262"/>
      <c r="N54" s="262"/>
    </row>
    <row r="56" spans="2:14" ht="15.3" thickBot="1" x14ac:dyDescent="0.35"/>
    <row r="57" spans="2:14" ht="15.95" x14ac:dyDescent="0.3">
      <c r="B57" s="98" t="s">
        <v>0</v>
      </c>
      <c r="C57" s="98" t="s">
        <v>279</v>
      </c>
      <c r="D57" s="98" t="s">
        <v>1</v>
      </c>
      <c r="E57" s="98" t="s">
        <v>2</v>
      </c>
      <c r="F57" s="98" t="s">
        <v>5</v>
      </c>
    </row>
    <row r="58" spans="2:14" ht="47.8" x14ac:dyDescent="0.3">
      <c r="B58" s="265" t="s">
        <v>366</v>
      </c>
      <c r="C58" s="161">
        <v>2018</v>
      </c>
      <c r="D58" s="140" t="s">
        <v>280</v>
      </c>
      <c r="E58" s="143" t="s">
        <v>281</v>
      </c>
      <c r="F58" s="169" t="s">
        <v>282</v>
      </c>
    </row>
    <row r="59" spans="2:14" ht="29.95" customHeight="1" x14ac:dyDescent="0.3">
      <c r="B59" s="266"/>
      <c r="C59" s="162">
        <v>2018</v>
      </c>
      <c r="D59" s="163" t="s">
        <v>283</v>
      </c>
      <c r="E59" s="143" t="s">
        <v>284</v>
      </c>
      <c r="F59" s="170" t="s">
        <v>285</v>
      </c>
    </row>
    <row r="60" spans="2:14" ht="180.95" customHeight="1" x14ac:dyDescent="0.3">
      <c r="B60" s="266"/>
      <c r="C60" s="162">
        <v>2018</v>
      </c>
      <c r="D60" s="163" t="s">
        <v>286</v>
      </c>
      <c r="E60" s="143" t="s">
        <v>287</v>
      </c>
      <c r="F60" s="169" t="s">
        <v>288</v>
      </c>
    </row>
    <row r="61" spans="2:14" ht="93.85" customHeight="1" x14ac:dyDescent="0.3">
      <c r="B61" s="266"/>
      <c r="C61" s="162">
        <v>2019</v>
      </c>
      <c r="D61" s="163" t="s">
        <v>289</v>
      </c>
      <c r="E61" s="143" t="s">
        <v>287</v>
      </c>
      <c r="F61" s="169" t="s">
        <v>290</v>
      </c>
    </row>
    <row r="62" spans="2:14" ht="31.9" x14ac:dyDescent="0.3">
      <c r="B62" s="266"/>
      <c r="C62" s="164">
        <v>2018</v>
      </c>
      <c r="D62" s="2" t="s">
        <v>291</v>
      </c>
      <c r="E62" s="171" t="s">
        <v>292</v>
      </c>
      <c r="F62" s="169" t="s">
        <v>293</v>
      </c>
    </row>
    <row r="63" spans="2:14" ht="15.95" x14ac:dyDescent="0.3">
      <c r="B63" s="266"/>
      <c r="C63" s="164">
        <v>2018</v>
      </c>
      <c r="D63" s="10" t="s">
        <v>294</v>
      </c>
      <c r="E63" s="171" t="s">
        <v>295</v>
      </c>
      <c r="F63" s="172" t="s">
        <v>296</v>
      </c>
    </row>
    <row r="64" spans="2:14" ht="15.95" x14ac:dyDescent="0.3">
      <c r="B64" s="266"/>
      <c r="C64" s="164">
        <v>2018</v>
      </c>
      <c r="D64" s="10" t="s">
        <v>294</v>
      </c>
      <c r="E64" s="171" t="s">
        <v>297</v>
      </c>
      <c r="F64" s="172" t="s">
        <v>298</v>
      </c>
    </row>
    <row r="65" spans="2:6" ht="29.35" x14ac:dyDescent="0.3">
      <c r="B65" s="266"/>
      <c r="C65" s="164">
        <v>2018</v>
      </c>
      <c r="D65" s="2" t="s">
        <v>299</v>
      </c>
      <c r="E65" s="167" t="s">
        <v>300</v>
      </c>
      <c r="F65" s="172" t="s">
        <v>301</v>
      </c>
    </row>
    <row r="66" spans="2:6" ht="29.35" x14ac:dyDescent="0.3">
      <c r="B66" s="266"/>
      <c r="C66" s="164">
        <v>2019</v>
      </c>
      <c r="D66" s="2" t="s">
        <v>299</v>
      </c>
      <c r="E66" s="173" t="s">
        <v>302</v>
      </c>
      <c r="F66" s="172" t="s">
        <v>303</v>
      </c>
    </row>
    <row r="67" spans="2:6" ht="29.35" x14ac:dyDescent="0.3">
      <c r="B67" s="266"/>
      <c r="C67" s="164">
        <v>2019</v>
      </c>
      <c r="D67" s="2" t="s">
        <v>299</v>
      </c>
      <c r="E67" s="167" t="s">
        <v>300</v>
      </c>
      <c r="F67" s="172" t="s">
        <v>301</v>
      </c>
    </row>
    <row r="68" spans="2:6" ht="15.95" x14ac:dyDescent="0.3">
      <c r="B68" s="266"/>
      <c r="C68" s="164">
        <v>2019</v>
      </c>
      <c r="D68" s="10" t="s">
        <v>294</v>
      </c>
      <c r="E68" s="171" t="s">
        <v>297</v>
      </c>
      <c r="F68" s="172" t="s">
        <v>304</v>
      </c>
    </row>
    <row r="69" spans="2:6" ht="83.65" customHeight="1" x14ac:dyDescent="0.3">
      <c r="B69" s="266"/>
      <c r="C69" s="164">
        <v>2018</v>
      </c>
      <c r="D69" s="177" t="s">
        <v>305</v>
      </c>
      <c r="E69" s="167" t="s">
        <v>306</v>
      </c>
      <c r="F69" s="169" t="s">
        <v>307</v>
      </c>
    </row>
    <row r="70" spans="2:6" ht="79.650000000000006" customHeight="1" x14ac:dyDescent="0.3">
      <c r="B70" s="266"/>
      <c r="C70" s="164">
        <v>2019</v>
      </c>
      <c r="D70" s="177" t="s">
        <v>305</v>
      </c>
      <c r="E70" s="167" t="s">
        <v>308</v>
      </c>
      <c r="F70" s="169" t="s">
        <v>309</v>
      </c>
    </row>
    <row r="71" spans="2:6" ht="138.44999999999999" customHeight="1" x14ac:dyDescent="0.3">
      <c r="B71" s="266"/>
      <c r="C71" s="164">
        <v>2018</v>
      </c>
      <c r="D71" s="177" t="s">
        <v>310</v>
      </c>
      <c r="E71" s="168" t="s">
        <v>311</v>
      </c>
      <c r="F71" s="169" t="s">
        <v>312</v>
      </c>
    </row>
    <row r="72" spans="2:6" ht="139.55000000000001" customHeight="1" x14ac:dyDescent="0.3">
      <c r="B72" s="266"/>
      <c r="C72" s="164">
        <v>2019</v>
      </c>
      <c r="D72" s="177" t="s">
        <v>310</v>
      </c>
      <c r="E72" s="168" t="s">
        <v>313</v>
      </c>
      <c r="F72" s="169" t="s">
        <v>314</v>
      </c>
    </row>
    <row r="73" spans="2:6" ht="87.95" x14ac:dyDescent="0.3">
      <c r="B73" s="266"/>
      <c r="C73" s="164">
        <v>2018</v>
      </c>
      <c r="D73" s="2" t="s">
        <v>315</v>
      </c>
      <c r="E73" s="171" t="s">
        <v>316</v>
      </c>
      <c r="F73" s="172" t="s">
        <v>317</v>
      </c>
    </row>
    <row r="74" spans="2:6" ht="87.95" x14ac:dyDescent="0.3">
      <c r="B74" s="266"/>
      <c r="C74" s="164">
        <v>2019</v>
      </c>
      <c r="D74" s="2" t="s">
        <v>315</v>
      </c>
      <c r="E74" s="171" t="s">
        <v>318</v>
      </c>
      <c r="F74" s="172" t="s">
        <v>319</v>
      </c>
    </row>
    <row r="75" spans="2:6" ht="87.95" x14ac:dyDescent="0.3">
      <c r="B75" s="266"/>
      <c r="C75" s="164">
        <v>2018</v>
      </c>
      <c r="D75" s="2" t="s">
        <v>320</v>
      </c>
      <c r="E75" s="174" t="s">
        <v>321</v>
      </c>
      <c r="F75" s="172" t="s">
        <v>322</v>
      </c>
    </row>
    <row r="76" spans="2:6" ht="87.95" x14ac:dyDescent="0.3">
      <c r="B76" s="266"/>
      <c r="C76" s="164">
        <v>2019</v>
      </c>
      <c r="D76" s="2" t="s">
        <v>320</v>
      </c>
      <c r="E76" s="174" t="s">
        <v>323</v>
      </c>
      <c r="F76" s="172" t="s">
        <v>324</v>
      </c>
    </row>
    <row r="77" spans="2:6" ht="172.2" customHeight="1" x14ac:dyDescent="0.3">
      <c r="B77" s="266"/>
      <c r="C77" s="164">
        <v>2018</v>
      </c>
      <c r="D77" s="2" t="s">
        <v>325</v>
      </c>
      <c r="E77" s="171" t="s">
        <v>326</v>
      </c>
      <c r="F77" s="169" t="s">
        <v>327</v>
      </c>
    </row>
    <row r="78" spans="2:6" ht="161.19999999999999" x14ac:dyDescent="0.3">
      <c r="B78" s="266"/>
      <c r="C78" s="164">
        <v>2019</v>
      </c>
      <c r="D78" s="2" t="s">
        <v>328</v>
      </c>
      <c r="E78" s="171" t="s">
        <v>329</v>
      </c>
      <c r="F78" s="169" t="s">
        <v>330</v>
      </c>
    </row>
    <row r="79" spans="2:6" ht="15.95" x14ac:dyDescent="0.3">
      <c r="B79" s="266"/>
      <c r="C79" s="164">
        <v>2018</v>
      </c>
      <c r="D79" s="10" t="s">
        <v>331</v>
      </c>
      <c r="E79" s="171" t="s">
        <v>332</v>
      </c>
      <c r="F79" s="169" t="s">
        <v>333</v>
      </c>
    </row>
    <row r="80" spans="2:6" ht="15.95" x14ac:dyDescent="0.3">
      <c r="B80" s="266"/>
      <c r="C80" s="164">
        <v>2019</v>
      </c>
      <c r="D80" s="10" t="s">
        <v>331</v>
      </c>
      <c r="E80" s="171" t="s">
        <v>334</v>
      </c>
      <c r="F80" s="169" t="s">
        <v>335</v>
      </c>
    </row>
    <row r="81" spans="2:6" ht="219.85" x14ac:dyDescent="0.3">
      <c r="B81" s="266"/>
      <c r="C81" s="162">
        <v>2018</v>
      </c>
      <c r="D81" s="2" t="s">
        <v>336</v>
      </c>
      <c r="E81" s="171" t="s">
        <v>337</v>
      </c>
      <c r="F81" s="169" t="s">
        <v>338</v>
      </c>
    </row>
    <row r="82" spans="2:6" ht="219.85" x14ac:dyDescent="0.3">
      <c r="B82" s="266"/>
      <c r="C82" s="162">
        <v>2019</v>
      </c>
      <c r="D82" s="2" t="s">
        <v>339</v>
      </c>
      <c r="E82" s="171" t="s">
        <v>340</v>
      </c>
      <c r="F82" s="169" t="s">
        <v>341</v>
      </c>
    </row>
    <row r="83" spans="2:6" ht="87.95" x14ac:dyDescent="0.3">
      <c r="B83" s="266"/>
      <c r="C83" s="164">
        <v>2019</v>
      </c>
      <c r="D83" s="177" t="s">
        <v>342</v>
      </c>
      <c r="E83" s="171" t="s">
        <v>343</v>
      </c>
      <c r="F83" s="172" t="s">
        <v>344</v>
      </c>
    </row>
    <row r="84" spans="2:6" ht="97.5" customHeight="1" x14ac:dyDescent="0.3">
      <c r="B84" s="266"/>
      <c r="C84" s="164">
        <v>2019</v>
      </c>
      <c r="D84" s="2" t="s">
        <v>342</v>
      </c>
      <c r="E84" s="171" t="s">
        <v>345</v>
      </c>
      <c r="F84" s="172" t="s">
        <v>346</v>
      </c>
    </row>
    <row r="85" spans="2:6" ht="94.95" customHeight="1" x14ac:dyDescent="0.3">
      <c r="B85" s="266"/>
      <c r="C85" s="164">
        <v>2019</v>
      </c>
      <c r="D85" s="2" t="s">
        <v>342</v>
      </c>
      <c r="E85" s="171" t="s">
        <v>347</v>
      </c>
      <c r="F85" s="169" t="s">
        <v>348</v>
      </c>
    </row>
    <row r="86" spans="2:6" ht="92.4" customHeight="1" x14ac:dyDescent="0.3">
      <c r="B86" s="266"/>
      <c r="C86" s="164">
        <v>2019</v>
      </c>
      <c r="D86" s="2" t="s">
        <v>342</v>
      </c>
      <c r="E86" s="171" t="s">
        <v>349</v>
      </c>
      <c r="F86" s="169" t="s">
        <v>350</v>
      </c>
    </row>
    <row r="87" spans="2:6" ht="93.05" customHeight="1" x14ac:dyDescent="0.3">
      <c r="B87" s="266"/>
      <c r="C87" s="164">
        <v>2019</v>
      </c>
      <c r="D87" s="2" t="s">
        <v>342</v>
      </c>
      <c r="E87" s="171" t="s">
        <v>351</v>
      </c>
      <c r="F87" s="169" t="s">
        <v>352</v>
      </c>
    </row>
    <row r="88" spans="2:6" ht="93.85" customHeight="1" x14ac:dyDescent="0.3">
      <c r="B88" s="266"/>
      <c r="C88" s="164">
        <v>2019</v>
      </c>
      <c r="D88" s="2" t="s">
        <v>342</v>
      </c>
      <c r="E88" s="171" t="s">
        <v>353</v>
      </c>
      <c r="F88" s="169" t="s">
        <v>354</v>
      </c>
    </row>
    <row r="89" spans="2:6" ht="94.3" customHeight="1" thickBot="1" x14ac:dyDescent="0.35">
      <c r="B89" s="267"/>
      <c r="C89" s="165">
        <v>2019</v>
      </c>
      <c r="D89" s="15" t="s">
        <v>342</v>
      </c>
      <c r="E89" s="175" t="s">
        <v>355</v>
      </c>
      <c r="F89" s="176" t="s">
        <v>356</v>
      </c>
    </row>
    <row r="91" spans="2:6" x14ac:dyDescent="0.3">
      <c r="B91" t="s">
        <v>357</v>
      </c>
      <c r="C91" s="166">
        <v>2018</v>
      </c>
      <c r="E91">
        <v>4672</v>
      </c>
      <c r="F91">
        <v>3288</v>
      </c>
    </row>
    <row r="92" spans="2:6" x14ac:dyDescent="0.3">
      <c r="B92" t="s">
        <v>357</v>
      </c>
      <c r="C92" s="166">
        <v>2019</v>
      </c>
      <c r="E92">
        <v>5684</v>
      </c>
      <c r="F92">
        <v>2505</v>
      </c>
    </row>
    <row r="93" spans="2:6" x14ac:dyDescent="0.3">
      <c r="B93" t="s">
        <v>358</v>
      </c>
      <c r="E93">
        <f>SUM(E91:E92)</f>
        <v>10356</v>
      </c>
      <c r="F93">
        <v>5793</v>
      </c>
    </row>
  </sheetData>
  <mergeCells count="11">
    <mergeCell ref="B1:I1"/>
    <mergeCell ref="B32:B46"/>
    <mergeCell ref="B50:B54"/>
    <mergeCell ref="H50:H54"/>
    <mergeCell ref="I50:I51"/>
    <mergeCell ref="L50:L51"/>
    <mergeCell ref="N50:N54"/>
    <mergeCell ref="G51:G52"/>
    <mergeCell ref="M51:M54"/>
    <mergeCell ref="B58:B89"/>
    <mergeCell ref="K50:K54"/>
  </mergeCells>
  <pageMargins left="0.7" right="0.7" top="0.75" bottom="0.75" header="0.3" footer="0.3"/>
  <pageSetup paperSize="8"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8</vt:i4>
      </vt:variant>
    </vt:vector>
  </HeadingPairs>
  <TitlesOfParts>
    <vt:vector size="8" baseType="lpstr">
      <vt:lpstr>Téma1</vt:lpstr>
      <vt:lpstr>Téma2</vt:lpstr>
      <vt:lpstr>Téma3</vt:lpstr>
      <vt:lpstr>Téma4</vt:lpstr>
      <vt:lpstr>Téma5</vt:lpstr>
      <vt:lpstr>Téma6</vt:lpstr>
      <vt:lpstr>+Kompetencie v 1.2</vt:lpstr>
      <vt:lpstr>Mapovanie činností FG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2020-11-26T07:39:19Z</cp:lastPrinted>
  <dcterms:created xsi:type="dcterms:W3CDTF">2019-05-13T06:15:19Z</dcterms:created>
  <dcterms:modified xsi:type="dcterms:W3CDTF">2021-05-07T08:21:29Z</dcterms:modified>
</cp:coreProperties>
</file>